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<sst xmlns="http://schemas.openxmlformats.org/spreadsheetml/2006/main" count="69" uniqueCount="55">
  <si>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</si>
  <si>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</si>
  <si>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</si>
  <si>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</si>
  <si>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</si>
  <si>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</si>
  <si>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</si>
  <si>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</si>
  <si>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</si>
  <si>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</si>
  <si>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</si>
  <si>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</si>
  <si>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</si>
  <si>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</si>
  <si>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</si>
  <si>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</si>
  <si>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</si>
  <si>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</si>
  <si>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</si>
  <si>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</si>
  <si>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</si>
  <si>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</si>
  <si>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</si>
  <si>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</si>
  <si>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</si>
  <si>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</si>
  <si>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</si>
  <si>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</si>
  <si>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</si>
  <si>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</si>
  <si>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</si>
  <si>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</si>
  <si>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</si>
  <si>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</si>
  <si>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</si>
  <si>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</si>
  <si>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</si>
  <si>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год</t>
  </si>
  <si>
    <t>Годы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</si>
  <si>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</si>
  <si>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</si>
  <si>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</si>
  <si>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</si>
  <si>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перинатальный период</t>
  </si>
  <si>
    <t>Массив получен путем копирования Табл.5.9 из Демографического ежегодника России 2009</t>
  </si>
  <si>
    <t>всего</t>
  </si>
  <si>
    <t>мертворожденные</t>
  </si>
  <si>
    <t>умершие в возрасте до 7 дней</t>
  </si>
  <si>
    <t>пол</t>
  </si>
  <si>
    <t>мальчики</t>
  </si>
  <si>
    <t>девочки</t>
  </si>
  <si>
    <t>Перинатальная смертность</t>
  </si>
  <si>
    <t>Перинатальная смертность по полу, РФ, 1960-2008</t>
  </si>
  <si>
    <t>человек</t>
  </si>
  <si>
    <t>win_052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</si>
</sst>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60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right" vertical="top" wrapText="1"/>
    </xf>
    <xf numFmtId="0" fontId="61" fillId="0" borderId="25" xfId="0" applyFont="1" applyBorder="1" applyAlignment="1">
      <alignment horizontal="right" wrapText="1"/>
    </xf>
    <xf numFmtId="0" fontId="61" fillId="0" borderId="26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right" vertical="top" wrapText="1"/>
    </xf>
    <xf numFmtId="0" fontId="21" fillId="35" borderId="23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1" fontId="20" fillId="39" borderId="2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резерв</v>
          </cell>
          <cell r="C67">
            <v>62</v>
          </cell>
          <cell r="D67" t="str">
            <v>void</v>
          </cell>
        </row>
        <row r="68">
          <cell r="B68" t="str">
            <v>резерв</v>
          </cell>
          <cell r="C68">
            <v>63</v>
          </cell>
          <cell r="D68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10">
        <row r="3">
          <cell r="B3" t="str">
            <v>всего</v>
          </cell>
          <cell r="D3" t="str">
            <v>Total</v>
          </cell>
        </row>
        <row r="4">
          <cell r="B4" t="str">
            <v>мертворожденные</v>
          </cell>
          <cell r="D4" t="str">
            <v>St_b</v>
          </cell>
        </row>
        <row r="5">
          <cell r="B5" t="str">
            <v>умершие в возрасте до 7 дней</v>
          </cell>
          <cell r="D5" t="str">
            <v>7d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F64" sqref="F64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9" width="9.7109375" style="10" customWidth="1"/>
    <col min="10" max="10" width="9.7109375" style="29" customWidth="1"/>
    <col min="11" max="11" width="9.7109375" style="9" customWidth="1"/>
    <col min="12" max="16384" width="9.140625" style="9" customWidth="1"/>
  </cols>
  <sheetData>
    <row r="1" spans="2:8" s="1" customFormat="1" ht="30" thickBot="1">
      <c r="B1" s="53" t="s">
        <v>0</v>
      </c>
      <c r="C1" s="54"/>
      <c r="D1" s="54"/>
      <c r="E1" s="54"/>
      <c r="F1" s="54"/>
      <c r="G1" s="54"/>
      <c r="H1" s="54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5" t="s">
        <v>51</v>
      </c>
      <c r="E2" s="56"/>
      <c r="F2" s="56"/>
      <c r="G2" s="56"/>
      <c r="H2" s="56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7" t="s">
        <v>52</v>
      </c>
      <c r="E3" s="58"/>
      <c r="F3" s="58"/>
      <c r="G3" s="58"/>
      <c r="H3" s="58"/>
    </row>
    <row r="4" spans="1:10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INDEX('[1]показатели'!$C$3:$C$68,MATCH(D2,'[1]показатели'!$B$3:$B$68,0))</f>
        <v>60</v>
      </c>
      <c r="E4" s="2"/>
      <c r="F4" s="2"/>
      <c r="G4" s="21"/>
      <c r="I4" s="2"/>
      <c r="J4" s="21"/>
    </row>
    <row r="5" spans="1:11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INDEX('[1]показатели'!$D$3:$D$68,MATCH(D2,'[1]показатели'!$B$3:$B$68,0))</f>
        <v>PeriMor</v>
      </c>
      <c r="E5" s="2"/>
      <c r="F5" s="2"/>
      <c r="G5" s="2"/>
      <c r="H5" s="2"/>
      <c r="I5" s="2"/>
      <c r="J5" s="2"/>
      <c r="K5" s="2"/>
    </row>
    <row r="6" spans="1:10" s="1" customFormat="1" ht="16.5" thickBot="1" thickTop="1">
      <c r="A6" s="1">
        <v>1</v>
      </c>
      <c r="B6" s="1">
        <v>5</v>
      </c>
      <c r="C6" s="23" t="s">
        <v>5</v>
      </c>
      <c r="D6" s="22">
        <f>D8+D14</f>
        <v>3</v>
      </c>
      <c r="E6" s="2"/>
      <c r="F6" s="2"/>
      <c r="G6" s="21"/>
      <c r="I6" s="2"/>
      <c r="J6" s="21"/>
    </row>
    <row r="7" spans="3:10" s="1" customFormat="1" ht="16.5" thickBot="1" thickTop="1">
      <c r="C7" s="2"/>
      <c r="D7" s="4"/>
      <c r="E7" s="2"/>
      <c r="F7" s="2"/>
      <c r="G7" s="21"/>
      <c r="I7" s="2"/>
      <c r="J7" s="21"/>
    </row>
    <row r="8" spans="1:10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  <c r="I8" s="2"/>
      <c r="J8" s="21"/>
    </row>
    <row r="9" spans="1:10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37</v>
      </c>
      <c r="E9" s="2"/>
      <c r="G9" s="21"/>
      <c r="J9" s="21"/>
    </row>
    <row r="10" spans="1:10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  <c r="J10" s="21"/>
    </row>
    <row r="11" spans="1:10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  <c r="J11" s="21"/>
    </row>
    <row r="12" spans="1:10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  <c r="J12" s="21"/>
    </row>
    <row r="13" spans="3:10" s="1" customFormat="1" ht="7.5" customHeight="1" thickBot="1" thickTop="1">
      <c r="C13" s="2"/>
      <c r="D13" s="4"/>
      <c r="E13" s="2"/>
      <c r="G13" s="21"/>
      <c r="J13" s="21"/>
    </row>
    <row r="14" spans="1:10" s="1" customFormat="1" ht="18.75" thickBot="1" thickTop="1">
      <c r="A14" s="1">
        <v>1</v>
      </c>
      <c r="B14" s="1">
        <v>200</v>
      </c>
      <c r="C14" s="24" t="s">
        <v>11</v>
      </c>
      <c r="D14" s="25">
        <v>2</v>
      </c>
      <c r="E14" s="2"/>
      <c r="F14" s="2"/>
      <c r="G14" s="21"/>
      <c r="I14" s="2"/>
      <c r="J14" s="21"/>
    </row>
    <row r="15" spans="1:10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48</v>
      </c>
      <c r="E15" s="2"/>
      <c r="F15" s="2"/>
      <c r="G15" s="21"/>
      <c r="I15" s="2"/>
      <c r="J15" s="21"/>
    </row>
    <row r="16" spans="1:10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8</v>
      </c>
      <c r="F16" s="2"/>
      <c r="G16" s="21"/>
      <c r="I16" s="2"/>
      <c r="J16" s="21"/>
    </row>
    <row r="17" spans="1:10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sex</v>
      </c>
      <c r="F17" s="2"/>
      <c r="G17" s="21"/>
      <c r="I17" s="2"/>
      <c r="J17" s="21"/>
    </row>
    <row r="18" spans="1:10" s="1" customFormat="1" ht="18.75" thickBot="1" thickTop="1">
      <c r="A18" s="1">
        <v>1</v>
      </c>
      <c r="B18" s="1">
        <v>214</v>
      </c>
      <c r="C18" s="24" t="s">
        <v>12</v>
      </c>
      <c r="D18" s="5">
        <v>2</v>
      </c>
      <c r="E18" s="2"/>
      <c r="F18" s="2"/>
      <c r="G18" s="21"/>
      <c r="I18" s="2"/>
      <c r="J18" s="21"/>
    </row>
    <row r="19" spans="3:10" s="1" customFormat="1" ht="9" customHeight="1" thickBot="1" thickTop="1">
      <c r="C19" s="2"/>
      <c r="D19" s="4"/>
      <c r="E19" s="2"/>
      <c r="F19" s="2"/>
      <c r="G19" s="21"/>
      <c r="I19" s="2"/>
      <c r="J19" s="21"/>
    </row>
    <row r="20" spans="1:10" s="1" customFormat="1" ht="15.75" customHeight="1" thickBot="1" thickTop="1">
      <c r="A20" s="1">
        <v>1</v>
      </c>
      <c r="B20" s="1">
        <v>221</v>
      </c>
      <c r="C20" s="17" t="s">
        <v>39</v>
      </c>
      <c r="D20" s="44" t="s">
        <v>43</v>
      </c>
      <c r="E20" s="2"/>
      <c r="F20" s="2"/>
      <c r="G20" s="21"/>
      <c r="I20" s="2"/>
      <c r="J20" s="21"/>
    </row>
    <row r="21" spans="1:10" s="1" customFormat="1" ht="16.5" thickBot="1" thickTop="1">
      <c r="A21" s="1">
        <v>1</v>
      </c>
      <c r="B21" s="1">
        <v>222</v>
      </c>
      <c r="C21" s="19" t="s">
        <v>40</v>
      </c>
      <c r="D21" s="20">
        <f>INDEX('[1]категории'!$C$3:$C$28,MATCH(D20,'[1]категории'!$B$3:$B$28,0))</f>
        <v>25</v>
      </c>
      <c r="F21" s="2"/>
      <c r="G21" s="21"/>
      <c r="I21" s="2"/>
      <c r="J21" s="21"/>
    </row>
    <row r="22" spans="1:10" s="1" customFormat="1" ht="16.5" thickBot="1" thickTop="1">
      <c r="A22" s="1">
        <v>1</v>
      </c>
      <c r="B22" s="1">
        <v>223</v>
      </c>
      <c r="C22" s="19" t="s">
        <v>41</v>
      </c>
      <c r="D22" s="22" t="str">
        <f>INDEX('[1]категории'!$D$3:$D$28,MATCH(D20,'[1]категории'!$B$3:$B$28,0))</f>
        <v>per_per</v>
      </c>
      <c r="F22" s="2"/>
      <c r="G22" s="21"/>
      <c r="I22" s="2"/>
      <c r="J22" s="21"/>
    </row>
    <row r="23" spans="1:10" s="1" customFormat="1" ht="18.75" thickBot="1" thickTop="1">
      <c r="A23" s="1">
        <v>1</v>
      </c>
      <c r="B23" s="1">
        <v>224</v>
      </c>
      <c r="C23" s="24" t="s">
        <v>42</v>
      </c>
      <c r="D23" s="5">
        <v>3</v>
      </c>
      <c r="E23" s="2"/>
      <c r="F23" s="2"/>
      <c r="G23" s="21"/>
      <c r="I23" s="2"/>
      <c r="J23" s="21"/>
    </row>
    <row r="24" spans="3:10" s="1" customFormat="1" ht="9" customHeight="1" thickBot="1" thickTop="1">
      <c r="C24" s="2"/>
      <c r="D24" s="4"/>
      <c r="E24" s="2"/>
      <c r="F24" s="2"/>
      <c r="G24" s="21"/>
      <c r="I24" s="2"/>
      <c r="J24" s="21"/>
    </row>
    <row r="25" spans="1:10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  <c r="I25" s="2"/>
      <c r="J25" s="21"/>
    </row>
    <row r="26" spans="3:10" s="1" customFormat="1" ht="9.75" customHeight="1" thickBot="1" thickTop="1">
      <c r="C26" s="2"/>
      <c r="D26" s="4"/>
      <c r="E26" s="2"/>
      <c r="F26" s="2"/>
      <c r="G26" s="21"/>
      <c r="I26" s="2"/>
      <c r="J26" s="21"/>
    </row>
    <row r="27" spans="1:10" s="1" customFormat="1" ht="16.5" thickBot="1" thickTop="1">
      <c r="A27" s="1">
        <v>1</v>
      </c>
      <c r="B27" s="1">
        <v>15</v>
      </c>
      <c r="C27" s="19" t="s">
        <v>14</v>
      </c>
      <c r="D27" s="40" t="s">
        <v>23</v>
      </c>
      <c r="E27" s="2"/>
      <c r="F27" s="2"/>
      <c r="G27" s="21"/>
      <c r="I27" s="2"/>
      <c r="J27" s="21"/>
    </row>
    <row r="28" spans="3:10" s="1" customFormat="1" ht="9.75" customHeight="1" thickBot="1" thickTop="1">
      <c r="C28" s="2"/>
      <c r="D28" s="4"/>
      <c r="E28" s="2"/>
      <c r="F28" s="2"/>
      <c r="G28" s="21"/>
      <c r="I28" s="2"/>
      <c r="J28" s="21"/>
    </row>
    <row r="29" spans="1:10" s="1" customFormat="1" ht="15" customHeight="1" thickBot="1" thickTop="1">
      <c r="A29" s="1">
        <v>1</v>
      </c>
      <c r="B29" s="1">
        <v>16</v>
      </c>
      <c r="C29" s="19" t="s">
        <v>15</v>
      </c>
      <c r="D29" s="42" t="s">
        <v>53</v>
      </c>
      <c r="E29" s="2"/>
      <c r="G29" s="21"/>
      <c r="J29" s="21"/>
    </row>
    <row r="30" spans="3:10" s="1" customFormat="1" ht="9.75" customHeight="1" thickBot="1" thickTop="1">
      <c r="C30" s="2"/>
      <c r="D30" s="4"/>
      <c r="E30" s="2"/>
      <c r="F30" s="2"/>
      <c r="G30" s="21"/>
      <c r="I30" s="2"/>
      <c r="J30" s="21"/>
    </row>
    <row r="31" spans="1:10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  <c r="I31" s="2"/>
      <c r="J31" s="21"/>
    </row>
    <row r="32" spans="3:10" s="1" customFormat="1" ht="9.75" customHeight="1" thickBot="1" thickTop="1">
      <c r="C32" s="2"/>
      <c r="D32" s="4"/>
      <c r="E32" s="2"/>
      <c r="F32" s="2"/>
      <c r="G32" s="21"/>
      <c r="I32" s="2"/>
      <c r="J32" s="21"/>
    </row>
    <row r="33" spans="1:10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40834</v>
      </c>
      <c r="E33" s="2"/>
      <c r="F33" s="2"/>
      <c r="G33" s="21"/>
      <c r="I33" s="2"/>
      <c r="J33" s="21"/>
    </row>
    <row r="34" spans="3:10" s="1" customFormat="1" ht="9.75" customHeight="1" thickBot="1" thickTop="1">
      <c r="C34" s="2"/>
      <c r="D34" s="4"/>
      <c r="E34" s="2"/>
      <c r="F34" s="2"/>
      <c r="G34" s="21"/>
      <c r="I34" s="2"/>
      <c r="J34" s="21"/>
    </row>
    <row r="35" spans="1:10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  <c r="I35" s="2"/>
      <c r="J35" s="21"/>
    </row>
    <row r="36" spans="1:3" ht="9.75" customHeight="1" thickBot="1" thickTop="1">
      <c r="A36" s="1"/>
      <c r="C36" s="10"/>
    </row>
    <row r="37" spans="1:10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54</v>
      </c>
      <c r="E37" s="2"/>
      <c r="F37" s="2"/>
      <c r="G37" s="21"/>
      <c r="I37" s="2"/>
      <c r="J37" s="21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21</v>
      </c>
      <c r="D39" s="59" t="s">
        <v>44</v>
      </c>
      <c r="E39" s="60"/>
      <c r="F39" s="60"/>
      <c r="G39" s="60"/>
      <c r="H39" s="60"/>
    </row>
    <row r="40" spans="1:5" ht="6.75" customHeight="1" thickBot="1" thickTop="1">
      <c r="A40" s="1"/>
      <c r="C40" s="30"/>
      <c r="E40" s="2"/>
    </row>
    <row r="41" spans="1:11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2"/>
      <c r="J41" s="21"/>
      <c r="K41" s="1"/>
    </row>
    <row r="42" spans="1:3" ht="6.75" customHeight="1" thickBot="1" thickTop="1">
      <c r="A42" s="1"/>
      <c r="C42" s="30"/>
    </row>
    <row r="43" spans="1:11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32"/>
      <c r="F43" s="32"/>
      <c r="G43" s="33"/>
      <c r="H43" s="32"/>
      <c r="I43" s="32"/>
      <c r="J43" s="33"/>
      <c r="K43" s="32"/>
    </row>
    <row r="44" spans="1:3" ht="6.75" customHeight="1" thickBot="1" thickTop="1">
      <c r="A44" s="1"/>
      <c r="C44" s="30"/>
    </row>
    <row r="45" spans="1:5" s="1" customFormat="1" ht="16.5" thickBot="1" thickTop="1">
      <c r="A45" s="1">
        <v>1</v>
      </c>
      <c r="B45" s="1">
        <v>300</v>
      </c>
      <c r="C45" s="43" t="s">
        <v>29</v>
      </c>
      <c r="E45" s="2"/>
    </row>
    <row r="46" spans="1:10" ht="9.75" customHeight="1" thickBot="1" thickTop="1">
      <c r="A46" s="1"/>
      <c r="C46" s="10"/>
      <c r="F46" s="9"/>
      <c r="G46" s="9"/>
      <c r="I46" s="9"/>
      <c r="J46" s="9"/>
    </row>
    <row r="47" spans="1:5" s="1" customFormat="1" ht="18.75" thickBot="1" thickTop="1">
      <c r="A47" s="1">
        <v>1</v>
      </c>
      <c r="B47" s="1">
        <v>301</v>
      </c>
      <c r="C47" s="43" t="s">
        <v>30</v>
      </c>
      <c r="D47" s="5" t="s">
        <v>31</v>
      </c>
      <c r="E47" s="2"/>
    </row>
    <row r="48" spans="1:5" s="1" customFormat="1" ht="18.75" thickBot="1" thickTop="1">
      <c r="A48" s="1">
        <v>1</v>
      </c>
      <c r="B48" s="1">
        <v>302</v>
      </c>
      <c r="C48" s="43" t="s">
        <v>32</v>
      </c>
      <c r="D48" s="5" t="s">
        <v>35</v>
      </c>
      <c r="E48" s="2"/>
    </row>
    <row r="49" spans="1:5" s="1" customFormat="1" ht="16.5" thickBot="1" thickTop="1">
      <c r="A49" s="1">
        <v>1</v>
      </c>
      <c r="B49" s="1">
        <v>303</v>
      </c>
      <c r="C49" s="43" t="s">
        <v>33</v>
      </c>
      <c r="D49" s="37" t="str">
        <f>INDEX('[1]industr'!$D$3:$D$101,MATCH(D48,'[1]industr'!$B$3:$B$101,0))</f>
        <v>RU</v>
      </c>
      <c r="E49" s="2"/>
    </row>
    <row r="50" spans="1:5" s="1" customFormat="1" ht="16.5" thickBot="1" thickTop="1">
      <c r="A50" s="1">
        <v>1</v>
      </c>
      <c r="B50" s="1">
        <v>304</v>
      </c>
      <c r="C50" s="43" t="s">
        <v>34</v>
      </c>
      <c r="D50" s="7">
        <f>MATCH(D48,'[1]industr'!$B$3:$B$101,0)</f>
        <v>30</v>
      </c>
      <c r="E50" s="2"/>
    </row>
    <row r="51" spans="1:11" ht="15.75" thickTop="1">
      <c r="A51" s="1"/>
      <c r="B51" s="1"/>
      <c r="F51" s="9"/>
      <c r="G51" s="10"/>
      <c r="H51" s="10"/>
      <c r="I51" s="9"/>
      <c r="J51" s="10"/>
      <c r="K51" s="10"/>
    </row>
    <row r="52" ht="8.25" customHeight="1">
      <c r="A52" s="1"/>
    </row>
    <row r="53" spans="1:11" ht="8.25" customHeight="1">
      <c r="A53" s="1"/>
      <c r="B53" s="1"/>
      <c r="G53" s="34"/>
      <c r="H53" s="10"/>
      <c r="J53" s="34"/>
      <c r="K53" s="10"/>
    </row>
    <row r="54" spans="1:10" s="14" customFormat="1" ht="15">
      <c r="A54" s="11"/>
      <c r="B54" s="11"/>
      <c r="C54" s="12" t="s">
        <v>22</v>
      </c>
      <c r="D54" s="13"/>
      <c r="E54" s="13"/>
      <c r="F54" s="13"/>
      <c r="G54" s="35"/>
      <c r="I54" s="13"/>
      <c r="J54" s="35"/>
    </row>
    <row r="55" spans="1:11" s="16" customFormat="1" ht="15">
      <c r="A55" s="15">
        <v>2</v>
      </c>
      <c r="B55" s="36"/>
      <c r="C55" s="36"/>
      <c r="D55" s="16">
        <v>3</v>
      </c>
      <c r="E55" s="16">
        <v>4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</row>
    <row r="56" spans="1:11" ht="15">
      <c r="A56" s="1">
        <v>3</v>
      </c>
      <c r="B56" s="38"/>
      <c r="C56" s="41"/>
      <c r="D56" s="38"/>
      <c r="E56" s="38" t="s">
        <v>27</v>
      </c>
      <c r="F56" s="52" t="str">
        <f>INDEX('[2]sex'!$D$3:$D$176,MATCH(F57,'[2]sex'!$B$3:$B$176,0))</f>
        <v>males</v>
      </c>
      <c r="G56" s="52" t="str">
        <f>INDEX('[2]sex'!$D$3:$D$176,MATCH(G57,'[2]sex'!$B$3:$B$176,0))</f>
        <v>males</v>
      </c>
      <c r="H56" s="52" t="str">
        <f>INDEX('[2]sex'!$D$3:$D$176,MATCH(H57,'[2]sex'!$B$3:$B$176,0))</f>
        <v>males</v>
      </c>
      <c r="I56" s="52" t="str">
        <f>INDEX('[2]sex'!$D$3:$D$176,MATCH(I57,'[2]sex'!$B$3:$B$176,0))</f>
        <v>females</v>
      </c>
      <c r="J56" s="52" t="str">
        <f>INDEX('[2]sex'!$D$3:$D$176,MATCH(J57,'[2]sex'!$B$3:$B$176,0))</f>
        <v>females</v>
      </c>
      <c r="K56" s="52" t="str">
        <f>INDEX('[2]sex'!$D$3:$D$176,MATCH(K57,'[2]sex'!$B$3:$B$176,0))</f>
        <v>females</v>
      </c>
    </row>
    <row r="57" spans="1:11" ht="15">
      <c r="A57" s="39">
        <v>4</v>
      </c>
      <c r="B57" s="38"/>
      <c r="C57" s="45"/>
      <c r="D57" s="38" t="s">
        <v>27</v>
      </c>
      <c r="E57" s="46" t="s">
        <v>36</v>
      </c>
      <c r="F57" s="45" t="s">
        <v>49</v>
      </c>
      <c r="G57" s="45" t="s">
        <v>49</v>
      </c>
      <c r="H57" s="45" t="s">
        <v>49</v>
      </c>
      <c r="I57" s="45" t="s">
        <v>50</v>
      </c>
      <c r="J57" s="45" t="s">
        <v>50</v>
      </c>
      <c r="K57" s="45" t="s">
        <v>50</v>
      </c>
    </row>
    <row r="58" spans="1:11" ht="15.75" thickBot="1">
      <c r="A58" s="1">
        <v>3</v>
      </c>
      <c r="B58" s="38"/>
      <c r="C58" s="41"/>
      <c r="D58" s="38"/>
      <c r="E58" s="38" t="s">
        <v>27</v>
      </c>
      <c r="F58" s="37" t="str">
        <f>INDEX('[1]perinatal'!$D$3:$D$5,MATCH(F59,'[1]perinatal'!$B$3:$B$5,0))</f>
        <v>Total</v>
      </c>
      <c r="G58" s="37" t="str">
        <f>INDEX('[1]perinatal'!$D$3:$D$5,MATCH(G59,'[1]perinatal'!$B$3:$B$5,0))</f>
        <v>St_b</v>
      </c>
      <c r="H58" s="37" t="str">
        <f>INDEX('[1]perinatal'!$D$3:$D$5,MATCH(H59,'[1]perinatal'!$B$3:$B$5,0))</f>
        <v>7d</v>
      </c>
      <c r="I58" s="37" t="str">
        <f>INDEX('[1]perinatal'!$D$3:$D$5,MATCH(I59,'[1]perinatal'!$B$3:$B$5,0))</f>
        <v>Total</v>
      </c>
      <c r="J58" s="37" t="str">
        <f>INDEX('[1]perinatal'!$D$3:$D$5,MATCH(J59,'[1]perinatal'!$B$3:$B$5,0))</f>
        <v>St_b</v>
      </c>
      <c r="K58" s="37" t="str">
        <f>INDEX('[1]perinatal'!$D$3:$D$5,MATCH(K59,'[1]perinatal'!$B$3:$B$5,0))</f>
        <v>7d</v>
      </c>
    </row>
    <row r="59" spans="1:11" ht="34.5" thickTop="1">
      <c r="A59" s="39">
        <v>4</v>
      </c>
      <c r="B59" s="38"/>
      <c r="C59" s="45"/>
      <c r="D59" s="38" t="s">
        <v>27</v>
      </c>
      <c r="E59" s="46" t="s">
        <v>43</v>
      </c>
      <c r="F59" s="45" t="s">
        <v>45</v>
      </c>
      <c r="G59" s="45" t="s">
        <v>46</v>
      </c>
      <c r="H59" s="45" t="s">
        <v>47</v>
      </c>
      <c r="I59" s="45" t="s">
        <v>45</v>
      </c>
      <c r="J59" s="45" t="s">
        <v>46</v>
      </c>
      <c r="K59" s="45" t="s">
        <v>47</v>
      </c>
    </row>
    <row r="60" spans="1:11" ht="15.75" thickBot="1">
      <c r="A60" s="39">
        <v>5</v>
      </c>
      <c r="B60" s="37"/>
      <c r="C60" s="45" t="s">
        <v>38</v>
      </c>
      <c r="D60" s="38">
        <f>INDEX('[1]period'!$D$3:$D$500,MATCH(E60,'[1]period'!$B$3:$B$500,0))</f>
        <v>1960</v>
      </c>
      <c r="E60" s="45">
        <v>1960</v>
      </c>
      <c r="F60" s="61">
        <v>28585</v>
      </c>
      <c r="G60" s="61">
        <v>16539</v>
      </c>
      <c r="H60" s="61">
        <v>12046</v>
      </c>
      <c r="I60" s="61">
        <v>20300</v>
      </c>
      <c r="J60" s="61">
        <v>12337</v>
      </c>
      <c r="K60" s="61">
        <v>7963</v>
      </c>
    </row>
    <row r="61" spans="1:11" ht="16.5" thickBot="1" thickTop="1">
      <c r="A61" s="39">
        <v>5</v>
      </c>
      <c r="B61" s="37"/>
      <c r="C61" s="45"/>
      <c r="D61" s="38">
        <f>INDEX('[1]period'!$D$3:$D$500,MATCH(E61,'[1]period'!$B$3:$B$500,0))</f>
        <v>1965</v>
      </c>
      <c r="E61" s="45">
        <v>1965</v>
      </c>
      <c r="F61" s="61">
        <v>23328</v>
      </c>
      <c r="G61" s="61">
        <v>13686</v>
      </c>
      <c r="H61" s="61">
        <v>9642</v>
      </c>
      <c r="I61" s="61">
        <v>16901</v>
      </c>
      <c r="J61" s="61">
        <v>10536</v>
      </c>
      <c r="K61" s="61">
        <v>6365</v>
      </c>
    </row>
    <row r="62" spans="1:11" ht="16.5" thickBot="1" thickTop="1">
      <c r="A62" s="39">
        <v>5</v>
      </c>
      <c r="B62" s="37"/>
      <c r="C62" s="45"/>
      <c r="D62" s="38">
        <f>INDEX('[1]period'!$D$3:$D$500,MATCH(E62,'[1]period'!$B$3:$B$500,0))</f>
        <v>1970</v>
      </c>
      <c r="E62" s="45">
        <v>1970</v>
      </c>
      <c r="F62" s="61">
        <v>20554</v>
      </c>
      <c r="G62" s="61">
        <v>12552</v>
      </c>
      <c r="H62" s="61">
        <v>8002</v>
      </c>
      <c r="I62" s="61">
        <v>14660</v>
      </c>
      <c r="J62" s="61">
        <v>9562</v>
      </c>
      <c r="K62" s="61">
        <v>5098</v>
      </c>
    </row>
    <row r="63" spans="1:11" ht="16.5" thickBot="1" thickTop="1">
      <c r="A63" s="39">
        <v>5</v>
      </c>
      <c r="B63" s="37"/>
      <c r="C63" s="45"/>
      <c r="D63" s="38">
        <f>INDEX('[1]period'!$D$3:$D$500,MATCH(E63,'[1]period'!$B$3:$B$500,0))</f>
        <v>1975</v>
      </c>
      <c r="E63" s="45">
        <v>1975</v>
      </c>
      <c r="F63" s="61">
        <v>22275</v>
      </c>
      <c r="G63" s="61">
        <v>13009</v>
      </c>
      <c r="H63" s="61">
        <v>9266</v>
      </c>
      <c r="I63" s="61">
        <v>15913</v>
      </c>
      <c r="J63" s="61">
        <v>10034</v>
      </c>
      <c r="K63" s="61">
        <v>5879</v>
      </c>
    </row>
    <row r="64" spans="1:11" ht="16.5" thickBot="1" thickTop="1">
      <c r="A64" s="39">
        <v>5</v>
      </c>
      <c r="B64" s="37"/>
      <c r="C64" s="45"/>
      <c r="D64" s="38">
        <f>INDEX('[1]period'!$D$3:$D$500,MATCH(E64,'[1]period'!$B$3:$B$500,0))</f>
        <v>1980</v>
      </c>
      <c r="E64" s="45">
        <v>1980</v>
      </c>
      <c r="F64" s="61">
        <v>20433</v>
      </c>
      <c r="G64" s="61">
        <v>11217</v>
      </c>
      <c r="H64" s="61">
        <v>9216</v>
      </c>
      <c r="I64" s="61">
        <v>14663</v>
      </c>
      <c r="J64" s="61">
        <v>8857</v>
      </c>
      <c r="K64" s="61">
        <v>5806</v>
      </c>
    </row>
    <row r="65" spans="1:11" ht="16.5" thickBot="1" thickTop="1">
      <c r="A65" s="39">
        <v>5</v>
      </c>
      <c r="B65" s="37"/>
      <c r="C65" s="45"/>
      <c r="D65" s="38">
        <f>INDEX('[1]period'!$D$3:$D$500,MATCH(E65,'[1]period'!$B$3:$B$500,0))</f>
        <v>1981</v>
      </c>
      <c r="E65" s="45">
        <v>1981</v>
      </c>
      <c r="F65" s="61">
        <v>20495</v>
      </c>
      <c r="G65" s="61">
        <v>11068</v>
      </c>
      <c r="H65" s="61">
        <v>9427</v>
      </c>
      <c r="I65" s="61">
        <v>14690</v>
      </c>
      <c r="J65" s="61">
        <v>8783</v>
      </c>
      <c r="K65" s="61">
        <v>5907</v>
      </c>
    </row>
    <row r="66" spans="1:11" ht="16.5" thickBot="1" thickTop="1">
      <c r="A66" s="39">
        <v>5</v>
      </c>
      <c r="B66" s="37"/>
      <c r="C66" s="45"/>
      <c r="D66" s="38">
        <f>INDEX('[1]period'!$D$3:$D$500,MATCH(E66,'[1]period'!$B$3:$B$500,0))</f>
        <v>1982</v>
      </c>
      <c r="E66" s="45">
        <v>1982</v>
      </c>
      <c r="F66" s="61">
        <v>21100</v>
      </c>
      <c r="G66" s="61">
        <v>11423</v>
      </c>
      <c r="H66" s="61">
        <v>9677</v>
      </c>
      <c r="I66" s="61">
        <v>15098</v>
      </c>
      <c r="J66" s="61">
        <v>9096</v>
      </c>
      <c r="K66" s="61">
        <v>6002</v>
      </c>
    </row>
    <row r="67" spans="1:11" ht="16.5" thickBot="1" thickTop="1">
      <c r="A67" s="39">
        <v>5</v>
      </c>
      <c r="B67" s="37"/>
      <c r="C67" s="45"/>
      <c r="D67" s="38">
        <f>INDEX('[1]period'!$D$3:$D$500,MATCH(E67,'[1]period'!$B$3:$B$500,0))</f>
        <v>1983</v>
      </c>
      <c r="E67" s="45">
        <v>1983</v>
      </c>
      <c r="F67" s="61">
        <v>22123</v>
      </c>
      <c r="G67" s="61">
        <v>11714</v>
      </c>
      <c r="H67" s="61">
        <v>10409</v>
      </c>
      <c r="I67" s="61">
        <v>15807</v>
      </c>
      <c r="J67" s="61">
        <v>9243</v>
      </c>
      <c r="K67" s="61">
        <v>6564</v>
      </c>
    </row>
    <row r="68" spans="1:11" ht="16.5" thickBot="1" thickTop="1">
      <c r="A68" s="39">
        <v>5</v>
      </c>
      <c r="B68" s="37"/>
      <c r="C68" s="45"/>
      <c r="D68" s="38">
        <f>INDEX('[1]period'!$D$3:$D$500,MATCH(E68,'[1]period'!$B$3:$B$500,0))</f>
        <v>1984</v>
      </c>
      <c r="E68" s="45">
        <v>1984</v>
      </c>
      <c r="F68" s="61">
        <v>22800</v>
      </c>
      <c r="G68" s="61">
        <v>11625</v>
      </c>
      <c r="H68" s="61">
        <v>11175</v>
      </c>
      <c r="I68" s="61">
        <v>16897</v>
      </c>
      <c r="J68" s="61">
        <v>9597</v>
      </c>
      <c r="K68" s="61">
        <v>7300</v>
      </c>
    </row>
    <row r="69" spans="1:11" ht="16.5" thickBot="1" thickTop="1">
      <c r="A69" s="39">
        <v>5</v>
      </c>
      <c r="B69" s="37"/>
      <c r="C69" s="45"/>
      <c r="D69" s="38">
        <f>INDEX('[1]period'!$D$3:$D$500,MATCH(E69,'[1]period'!$B$3:$B$500,0))</f>
        <v>1985</v>
      </c>
      <c r="E69" s="45">
        <v>1985</v>
      </c>
      <c r="F69" s="61">
        <v>24738</v>
      </c>
      <c r="G69" s="61">
        <v>12357</v>
      </c>
      <c r="H69" s="61">
        <v>12381</v>
      </c>
      <c r="I69" s="61">
        <v>17910</v>
      </c>
      <c r="J69" s="61">
        <v>9978</v>
      </c>
      <c r="K69" s="61">
        <v>7932</v>
      </c>
    </row>
    <row r="70" spans="1:11" ht="16.5" thickBot="1" thickTop="1">
      <c r="A70" s="39">
        <v>5</v>
      </c>
      <c r="B70" s="37"/>
      <c r="C70" s="45"/>
      <c r="D70" s="38">
        <f>INDEX('[1]period'!$D$3:$D$500,MATCH(E70,'[1]period'!$B$3:$B$500,0))</f>
        <v>1986</v>
      </c>
      <c r="E70" s="45">
        <v>1986</v>
      </c>
      <c r="F70" s="61">
        <v>26493</v>
      </c>
      <c r="G70" s="61">
        <v>13337</v>
      </c>
      <c r="H70" s="61">
        <v>13156</v>
      </c>
      <c r="I70" s="61">
        <v>19131</v>
      </c>
      <c r="J70" s="61">
        <v>10666</v>
      </c>
      <c r="K70" s="61">
        <v>8465</v>
      </c>
    </row>
    <row r="71" spans="1:11" ht="16.5" thickBot="1" thickTop="1">
      <c r="A71" s="39">
        <v>5</v>
      </c>
      <c r="B71" s="37"/>
      <c r="C71" s="45"/>
      <c r="D71" s="38">
        <f>INDEX('[1]period'!$D$3:$D$500,MATCH(E71,'[1]period'!$B$3:$B$500,0))</f>
        <v>1987</v>
      </c>
      <c r="E71" s="45">
        <v>1987</v>
      </c>
      <c r="F71" s="61">
        <v>27249</v>
      </c>
      <c r="G71" s="61">
        <v>13499</v>
      </c>
      <c r="H71" s="61">
        <v>13750</v>
      </c>
      <c r="I71" s="61">
        <v>19824</v>
      </c>
      <c r="J71" s="61">
        <v>10958</v>
      </c>
      <c r="K71" s="61">
        <v>8866</v>
      </c>
    </row>
    <row r="72" spans="1:11" ht="16.5" thickBot="1" thickTop="1">
      <c r="A72" s="39">
        <v>5</v>
      </c>
      <c r="B72" s="37"/>
      <c r="C72" s="45"/>
      <c r="D72" s="38">
        <f>INDEX('[1]period'!$D$3:$D$500,MATCH(E72,'[1]period'!$B$3:$B$500,0))</f>
        <v>1988</v>
      </c>
      <c r="E72" s="45">
        <v>1988</v>
      </c>
      <c r="F72" s="61">
        <v>24372</v>
      </c>
      <c r="G72" s="61">
        <v>11928</v>
      </c>
      <c r="H72" s="61">
        <v>12444</v>
      </c>
      <c r="I72" s="61">
        <v>18090</v>
      </c>
      <c r="J72" s="61">
        <v>10056</v>
      </c>
      <c r="K72" s="61">
        <v>8034</v>
      </c>
    </row>
    <row r="73" spans="1:11" ht="16.5" thickBot="1" thickTop="1">
      <c r="A73" s="39">
        <v>5</v>
      </c>
      <c r="B73" s="37"/>
      <c r="C73" s="45"/>
      <c r="D73" s="38">
        <f>INDEX('[1]period'!$D$3:$D$500,MATCH(E73,'[1]period'!$B$3:$B$500,0))</f>
        <v>1989</v>
      </c>
      <c r="E73" s="45">
        <v>1989</v>
      </c>
      <c r="F73" s="61">
        <v>22065</v>
      </c>
      <c r="G73" s="61">
        <v>10712</v>
      </c>
      <c r="H73" s="61">
        <v>11353</v>
      </c>
      <c r="I73" s="61">
        <v>16346</v>
      </c>
      <c r="J73" s="61">
        <v>8906</v>
      </c>
      <c r="K73" s="61">
        <v>7440</v>
      </c>
    </row>
    <row r="74" spans="1:11" ht="16.5" thickBot="1" thickTop="1">
      <c r="A74" s="39">
        <v>5</v>
      </c>
      <c r="B74" s="37"/>
      <c r="C74" s="45"/>
      <c r="D74" s="38">
        <f>INDEX('[1]period'!$D$3:$D$500,MATCH(E74,'[1]period'!$B$3:$B$500,0))</f>
        <v>1990</v>
      </c>
      <c r="E74" s="45">
        <v>1990</v>
      </c>
      <c r="F74" s="61">
        <v>20726</v>
      </c>
      <c r="G74" s="61">
        <v>9861</v>
      </c>
      <c r="H74" s="61">
        <v>10865</v>
      </c>
      <c r="I74" s="61">
        <v>15273</v>
      </c>
      <c r="J74" s="61">
        <v>8304</v>
      </c>
      <c r="K74" s="61">
        <v>6969</v>
      </c>
    </row>
    <row r="75" spans="1:11" ht="16.5" thickBot="1" thickTop="1">
      <c r="A75" s="39">
        <v>5</v>
      </c>
      <c r="B75" s="37"/>
      <c r="C75" s="45"/>
      <c r="D75" s="38">
        <f>INDEX('[1]period'!$D$3:$D$500,MATCH(E75,'[1]period'!$B$3:$B$500,0))</f>
        <v>1991</v>
      </c>
      <c r="E75" s="45">
        <v>1991</v>
      </c>
      <c r="F75" s="61">
        <v>18383</v>
      </c>
      <c r="G75" s="61">
        <v>8585</v>
      </c>
      <c r="H75" s="61">
        <v>9798</v>
      </c>
      <c r="I75" s="61">
        <v>13343</v>
      </c>
      <c r="J75" s="61">
        <v>7144</v>
      </c>
      <c r="K75" s="61">
        <v>6199</v>
      </c>
    </row>
    <row r="76" spans="1:11" ht="16.5" thickBot="1" thickTop="1">
      <c r="A76" s="39">
        <v>5</v>
      </c>
      <c r="B76" s="37"/>
      <c r="C76" s="45"/>
      <c r="D76" s="38">
        <f>INDEX('[1]period'!$D$3:$D$500,MATCH(E76,'[1]period'!$B$3:$B$500,0))</f>
        <v>1992</v>
      </c>
      <c r="E76" s="45">
        <v>1992</v>
      </c>
      <c r="F76" s="61">
        <v>15915</v>
      </c>
      <c r="G76" s="61">
        <v>7227</v>
      </c>
      <c r="H76" s="61">
        <v>8688</v>
      </c>
      <c r="I76" s="61">
        <v>11592</v>
      </c>
      <c r="J76" s="61">
        <v>6016</v>
      </c>
      <c r="K76" s="61">
        <v>5576</v>
      </c>
    </row>
    <row r="77" spans="1:11" ht="16.5" thickBot="1" thickTop="1">
      <c r="A77" s="39">
        <v>5</v>
      </c>
      <c r="B77" s="37"/>
      <c r="C77" s="45"/>
      <c r="D77" s="38">
        <f>INDEX('[1]period'!$D$3:$D$500,MATCH(E77,'[1]period'!$B$3:$B$500,0))</f>
        <v>1993</v>
      </c>
      <c r="E77" s="45">
        <v>1993</v>
      </c>
      <c r="F77" s="61">
        <v>13775</v>
      </c>
      <c r="G77" s="61">
        <v>5851</v>
      </c>
      <c r="H77" s="61">
        <v>7924</v>
      </c>
      <c r="I77" s="61">
        <v>10394</v>
      </c>
      <c r="J77" s="61">
        <v>4974</v>
      </c>
      <c r="K77" s="61">
        <v>5420</v>
      </c>
    </row>
    <row r="78" spans="1:11" ht="16.5" thickBot="1" thickTop="1">
      <c r="A78" s="39">
        <v>5</v>
      </c>
      <c r="B78" s="37"/>
      <c r="C78" s="45"/>
      <c r="D78" s="38">
        <f>INDEX('[1]period'!$D$3:$D$500,MATCH(E78,'[1]period'!$B$3:$B$500,0))</f>
        <v>1994</v>
      </c>
      <c r="E78" s="45">
        <v>1994</v>
      </c>
      <c r="F78" s="61">
        <v>13823</v>
      </c>
      <c r="G78" s="61">
        <v>5899</v>
      </c>
      <c r="H78" s="61">
        <v>7924</v>
      </c>
      <c r="I78" s="61">
        <v>10265</v>
      </c>
      <c r="J78" s="61">
        <v>5113</v>
      </c>
      <c r="K78" s="61">
        <v>5152</v>
      </c>
    </row>
    <row r="79" spans="1:11" ht="16.5" thickBot="1" thickTop="1">
      <c r="A79" s="39">
        <v>5</v>
      </c>
      <c r="B79" s="37"/>
      <c r="C79" s="45"/>
      <c r="D79" s="38">
        <f>INDEX('[1]period'!$D$3:$D$500,MATCH(E79,'[1]period'!$B$3:$B$500,0))</f>
        <v>1995</v>
      </c>
      <c r="E79" s="45">
        <v>1995</v>
      </c>
      <c r="F79" s="61">
        <v>12459</v>
      </c>
      <c r="G79" s="61">
        <v>5498</v>
      </c>
      <c r="H79" s="61">
        <v>6961</v>
      </c>
      <c r="I79" s="61">
        <v>9300</v>
      </c>
      <c r="J79" s="61">
        <v>4661</v>
      </c>
      <c r="K79" s="61">
        <v>4639</v>
      </c>
    </row>
    <row r="80" spans="1:11" ht="16.5" thickBot="1" thickTop="1">
      <c r="A80" s="39">
        <v>5</v>
      </c>
      <c r="B80" s="37"/>
      <c r="C80" s="45"/>
      <c r="D80" s="38">
        <f>INDEX('[1]period'!$D$3:$D$500,MATCH(E80,'[1]period'!$B$3:$B$500,0))</f>
        <v>1996</v>
      </c>
      <c r="E80" s="45">
        <v>1996</v>
      </c>
      <c r="F80" s="61">
        <v>11965</v>
      </c>
      <c r="G80" s="61">
        <v>5492</v>
      </c>
      <c r="H80" s="61">
        <v>6473</v>
      </c>
      <c r="I80" s="61">
        <v>8913</v>
      </c>
      <c r="J80" s="61">
        <v>4753</v>
      </c>
      <c r="K80" s="61">
        <v>4160</v>
      </c>
    </row>
    <row r="81" spans="1:11" ht="16.5" thickBot="1" thickTop="1">
      <c r="A81" s="39">
        <v>5</v>
      </c>
      <c r="B81" s="37"/>
      <c r="C81" s="45"/>
      <c r="D81" s="38">
        <f>INDEX('[1]period'!$D$3:$D$500,MATCH(E81,'[1]period'!$B$3:$B$500,0))</f>
        <v>1997</v>
      </c>
      <c r="E81" s="45">
        <v>1997</v>
      </c>
      <c r="F81" s="61">
        <v>11347</v>
      </c>
      <c r="G81" s="61">
        <v>5434</v>
      </c>
      <c r="H81" s="61">
        <v>5913</v>
      </c>
      <c r="I81" s="61">
        <v>8758</v>
      </c>
      <c r="J81" s="61">
        <v>4749</v>
      </c>
      <c r="K81" s="61">
        <v>4009</v>
      </c>
    </row>
    <row r="82" spans="1:11" ht="16.5" thickBot="1" thickTop="1">
      <c r="A82" s="39">
        <v>5</v>
      </c>
      <c r="B82" s="37"/>
      <c r="C82" s="45"/>
      <c r="D82" s="38">
        <f>INDEX('[1]period'!$D$3:$D$500,MATCH(E82,'[1]period'!$B$3:$B$500,0))</f>
        <v>1998</v>
      </c>
      <c r="E82" s="45">
        <v>1998</v>
      </c>
      <c r="F82" s="61">
        <v>11074</v>
      </c>
      <c r="G82" s="61">
        <v>5282</v>
      </c>
      <c r="H82" s="61">
        <v>5792</v>
      </c>
      <c r="I82" s="61">
        <v>8353</v>
      </c>
      <c r="J82" s="61">
        <v>4479</v>
      </c>
      <c r="K82" s="61">
        <v>3874</v>
      </c>
    </row>
    <row r="83" spans="1:11" ht="16.5" thickBot="1" thickTop="1">
      <c r="A83" s="39">
        <v>5</v>
      </c>
      <c r="B83" s="37"/>
      <c r="C83" s="45"/>
      <c r="D83" s="38">
        <f>INDEX('[1]period'!$D$3:$D$500,MATCH(E83,'[1]period'!$B$3:$B$500,0))</f>
        <v>1999</v>
      </c>
      <c r="E83" s="45">
        <v>1999</v>
      </c>
      <c r="F83" s="61">
        <v>9883</v>
      </c>
      <c r="G83" s="61">
        <v>4735</v>
      </c>
      <c r="H83" s="61">
        <v>5148</v>
      </c>
      <c r="I83" s="61">
        <v>7546</v>
      </c>
      <c r="J83" s="61">
        <v>4129</v>
      </c>
      <c r="K83" s="61">
        <v>3417</v>
      </c>
    </row>
    <row r="84" spans="1:11" ht="16.5" thickBot="1" thickTop="1">
      <c r="A84" s="39">
        <v>5</v>
      </c>
      <c r="B84" s="37"/>
      <c r="C84" s="45"/>
      <c r="D84" s="38">
        <f>INDEX('[1]period'!$D$3:$D$500,MATCH(E84,'[1]period'!$B$3:$B$500,0))</f>
        <v>2000</v>
      </c>
      <c r="E84" s="45">
        <v>2000</v>
      </c>
      <c r="F84" s="61">
        <v>9646</v>
      </c>
      <c r="G84" s="61">
        <v>4643</v>
      </c>
      <c r="H84" s="61">
        <v>5003</v>
      </c>
      <c r="I84" s="61">
        <v>7164</v>
      </c>
      <c r="J84" s="61">
        <v>3851</v>
      </c>
      <c r="K84" s="61">
        <v>3313</v>
      </c>
    </row>
    <row r="85" spans="1:11" ht="16.5" thickBot="1" thickTop="1">
      <c r="A85" s="39">
        <v>5</v>
      </c>
      <c r="B85" s="37"/>
      <c r="C85" s="45"/>
      <c r="D85" s="38">
        <f>INDEX('[1]period'!$D$3:$D$500,MATCH(E85,'[1]period'!$B$3:$B$500,0))</f>
        <v>2001</v>
      </c>
      <c r="E85" s="45">
        <v>2001</v>
      </c>
      <c r="F85" s="61">
        <v>9744</v>
      </c>
      <c r="G85" s="61">
        <v>4725</v>
      </c>
      <c r="H85" s="61">
        <v>5019</v>
      </c>
      <c r="I85" s="61">
        <v>7159</v>
      </c>
      <c r="J85" s="61">
        <v>3986</v>
      </c>
      <c r="K85" s="61">
        <v>3173</v>
      </c>
    </row>
    <row r="86" spans="1:11" ht="16.5" thickBot="1" thickTop="1">
      <c r="A86" s="39">
        <v>5</v>
      </c>
      <c r="B86" s="37"/>
      <c r="C86" s="45"/>
      <c r="D86" s="38">
        <f>INDEX('[1]period'!$D$3:$D$500,MATCH(E86,'[1]period'!$B$3:$B$500,0))</f>
        <v>2002</v>
      </c>
      <c r="E86" s="45">
        <v>2002</v>
      </c>
      <c r="F86" s="61">
        <v>9661</v>
      </c>
      <c r="G86" s="61">
        <v>4901</v>
      </c>
      <c r="H86" s="61">
        <v>4760</v>
      </c>
      <c r="I86" s="61">
        <v>7324</v>
      </c>
      <c r="J86" s="61">
        <v>4097</v>
      </c>
      <c r="K86" s="61">
        <v>3227</v>
      </c>
    </row>
    <row r="87" spans="1:11" ht="16.5" thickBot="1" thickTop="1">
      <c r="A87" s="39">
        <v>5</v>
      </c>
      <c r="B87" s="37"/>
      <c r="C87" s="45"/>
      <c r="D87" s="38">
        <f>INDEX('[1]period'!$D$3:$D$500,MATCH(E87,'[1]period'!$B$3:$B$500,0))</f>
        <v>2003</v>
      </c>
      <c r="E87" s="45">
        <v>2003</v>
      </c>
      <c r="F87" s="61">
        <v>9515</v>
      </c>
      <c r="G87" s="61">
        <v>4916</v>
      </c>
      <c r="H87" s="61">
        <v>4599</v>
      </c>
      <c r="I87" s="61">
        <v>7240</v>
      </c>
      <c r="J87" s="61">
        <v>4127</v>
      </c>
      <c r="K87" s="61">
        <v>3113</v>
      </c>
    </row>
    <row r="88" spans="1:11" ht="16.5" thickBot="1" thickTop="1">
      <c r="A88" s="39">
        <v>5</v>
      </c>
      <c r="B88" s="37"/>
      <c r="C88" s="45"/>
      <c r="D88" s="38">
        <f>INDEX('[1]period'!$D$3:$D$500,MATCH(E88,'[1]period'!$B$3:$B$500,0))</f>
        <v>2004</v>
      </c>
      <c r="E88" s="45">
        <v>2004</v>
      </c>
      <c r="F88" s="61">
        <v>9022</v>
      </c>
      <c r="G88" s="61">
        <v>4663</v>
      </c>
      <c r="H88" s="61">
        <v>4359</v>
      </c>
      <c r="I88" s="61">
        <v>7015</v>
      </c>
      <c r="J88" s="61">
        <v>4082</v>
      </c>
      <c r="K88" s="61">
        <v>2933</v>
      </c>
    </row>
    <row r="89" spans="1:11" ht="16.5" thickBot="1" thickTop="1">
      <c r="A89" s="39">
        <v>5</v>
      </c>
      <c r="B89" s="37"/>
      <c r="C89" s="45"/>
      <c r="D89" s="38">
        <f>INDEX('[1]period'!$D$3:$D$500,MATCH(E89,'[1]period'!$B$3:$B$500,0))</f>
        <v>2005</v>
      </c>
      <c r="E89" s="45">
        <v>2005</v>
      </c>
      <c r="F89" s="61">
        <v>8463</v>
      </c>
      <c r="G89" s="61">
        <v>4486</v>
      </c>
      <c r="H89" s="61">
        <v>3977</v>
      </c>
      <c r="I89" s="61">
        <v>6443</v>
      </c>
      <c r="J89" s="61">
        <v>3842</v>
      </c>
      <c r="K89" s="61">
        <v>2601</v>
      </c>
    </row>
    <row r="90" spans="1:11" ht="16.5" thickBot="1" thickTop="1">
      <c r="A90" s="39">
        <v>5</v>
      </c>
      <c r="B90" s="37"/>
      <c r="C90" s="45"/>
      <c r="D90" s="38">
        <f>INDEX('[1]period'!$D$3:$D$500,MATCH(E90,'[1]period'!$B$3:$B$500,0))</f>
        <v>2006</v>
      </c>
      <c r="E90" s="45">
        <v>2006</v>
      </c>
      <c r="F90" s="61">
        <v>7908</v>
      </c>
      <c r="G90" s="61">
        <v>4195</v>
      </c>
      <c r="H90" s="61">
        <v>3713</v>
      </c>
      <c r="I90" s="61">
        <v>6330</v>
      </c>
      <c r="J90" s="61">
        <v>3739</v>
      </c>
      <c r="K90" s="61">
        <v>2591</v>
      </c>
    </row>
    <row r="91" spans="1:11" ht="16.5" thickBot="1" thickTop="1">
      <c r="A91" s="39">
        <v>5</v>
      </c>
      <c r="B91" s="37"/>
      <c r="C91" s="45"/>
      <c r="D91" s="38">
        <f>INDEX('[1]period'!$D$3:$D$500,MATCH(E91,'[1]period'!$B$3:$B$500,0))</f>
        <v>2007</v>
      </c>
      <c r="E91" s="45">
        <v>2007</v>
      </c>
      <c r="F91" s="61">
        <v>8155</v>
      </c>
      <c r="G91" s="61">
        <v>4583</v>
      </c>
      <c r="H91" s="61">
        <v>3572</v>
      </c>
      <c r="I91" s="61">
        <v>6524</v>
      </c>
      <c r="J91" s="61">
        <v>4029</v>
      </c>
      <c r="K91" s="61">
        <v>2495</v>
      </c>
    </row>
    <row r="92" spans="1:11" ht="16.5" thickBot="1" thickTop="1">
      <c r="A92" s="39">
        <v>5</v>
      </c>
      <c r="B92" s="37"/>
      <c r="C92" s="45"/>
      <c r="D92" s="38">
        <f>INDEX('[1]period'!$D$3:$D$500,MATCH(E92,'[1]period'!$B$3:$B$500,0))</f>
        <v>2008</v>
      </c>
      <c r="E92" s="45">
        <v>2008</v>
      </c>
      <c r="F92" s="61">
        <v>8006</v>
      </c>
      <c r="G92" s="61">
        <v>4672</v>
      </c>
      <c r="H92" s="61">
        <v>3334</v>
      </c>
      <c r="I92" s="61">
        <v>6281</v>
      </c>
      <c r="J92" s="61">
        <v>3922</v>
      </c>
      <c r="K92" s="61">
        <v>2359</v>
      </c>
    </row>
    <row r="93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7">
        <v>1960</v>
      </c>
      <c r="F9" s="48">
        <v>102040</v>
      </c>
      <c r="G9" s="48">
        <v>46241</v>
      </c>
      <c r="H9" s="48">
        <v>55799</v>
      </c>
    </row>
    <row r="10" spans="5:8" ht="14.25">
      <c r="E10" s="47">
        <v>1965</v>
      </c>
      <c r="F10" s="48">
        <v>53798</v>
      </c>
      <c r="G10" s="48">
        <v>28655</v>
      </c>
      <c r="H10" s="48">
        <v>25143</v>
      </c>
    </row>
    <row r="11" spans="5:8" ht="14.25">
      <c r="E11" s="47">
        <v>1970</v>
      </c>
      <c r="F11" s="48">
        <v>43511</v>
      </c>
      <c r="G11" s="48">
        <v>26349</v>
      </c>
      <c r="H11" s="48">
        <v>17162</v>
      </c>
    </row>
    <row r="12" spans="5:8" ht="14.25">
      <c r="E12" s="47">
        <v>1975</v>
      </c>
      <c r="F12" s="48">
        <v>49806</v>
      </c>
      <c r="G12" s="48">
        <v>32127</v>
      </c>
      <c r="H12" s="48">
        <v>17679</v>
      </c>
    </row>
    <row r="13" spans="5:8" ht="14.25">
      <c r="E13" s="47">
        <v>1980</v>
      </c>
      <c r="F13" s="48">
        <v>48500</v>
      </c>
      <c r="G13" s="48">
        <v>32422</v>
      </c>
      <c r="H13" s="48">
        <v>16078</v>
      </c>
    </row>
    <row r="14" spans="5:8" ht="14.25">
      <c r="E14" s="47">
        <v>1981</v>
      </c>
      <c r="F14" s="48">
        <v>47992</v>
      </c>
      <c r="G14" s="48">
        <v>31567</v>
      </c>
      <c r="H14" s="48">
        <v>16425</v>
      </c>
    </row>
    <row r="15" spans="5:8" ht="14.25">
      <c r="E15" s="47">
        <v>1982</v>
      </c>
      <c r="F15" s="48">
        <v>46988</v>
      </c>
      <c r="G15" s="48">
        <v>31388</v>
      </c>
      <c r="H15" s="48">
        <v>15600</v>
      </c>
    </row>
    <row r="16" spans="5:8" ht="14.25">
      <c r="E16" s="47">
        <v>1983</v>
      </c>
      <c r="F16" s="48">
        <v>49188</v>
      </c>
      <c r="G16" s="48">
        <v>32856</v>
      </c>
      <c r="H16" s="48">
        <v>16332</v>
      </c>
    </row>
    <row r="17" spans="5:8" ht="14.25">
      <c r="E17" s="47">
        <v>1984</v>
      </c>
      <c r="F17" s="48">
        <v>50723</v>
      </c>
      <c r="G17" s="48">
        <v>33740</v>
      </c>
      <c r="H17" s="48">
        <v>16983</v>
      </c>
    </row>
    <row r="18" spans="5:8" ht="14.25">
      <c r="E18" s="47">
        <v>1985</v>
      </c>
      <c r="F18" s="48">
        <v>49381</v>
      </c>
      <c r="G18" s="48">
        <v>33153</v>
      </c>
      <c r="H18" s="48">
        <v>16228</v>
      </c>
    </row>
    <row r="19" spans="5:8" ht="14.25">
      <c r="E19" s="47">
        <v>1986</v>
      </c>
      <c r="F19" s="48">
        <v>47577</v>
      </c>
      <c r="G19" s="48">
        <v>32718</v>
      </c>
      <c r="H19" s="48">
        <v>14859</v>
      </c>
    </row>
    <row r="20" spans="5:8" ht="14.25">
      <c r="E20" s="47">
        <v>1987</v>
      </c>
      <c r="F20" s="48">
        <v>48509</v>
      </c>
      <c r="G20" s="48">
        <v>33120</v>
      </c>
      <c r="H20" s="48">
        <v>15389</v>
      </c>
    </row>
    <row r="21" spans="5:8" ht="14.25">
      <c r="E21" s="47">
        <v>1988</v>
      </c>
      <c r="F21" s="48">
        <v>44781</v>
      </c>
      <c r="G21" s="48">
        <v>30571</v>
      </c>
      <c r="H21" s="48">
        <v>14210</v>
      </c>
    </row>
    <row r="22" spans="5:8" ht="14.25">
      <c r="E22" s="47">
        <v>1989</v>
      </c>
      <c r="F22" s="48">
        <v>39030</v>
      </c>
      <c r="G22" s="48">
        <v>26671</v>
      </c>
      <c r="H22" s="48">
        <v>12359</v>
      </c>
    </row>
    <row r="23" spans="5:8" ht="14.25">
      <c r="E23" s="47">
        <v>1990</v>
      </c>
      <c r="F23" s="48">
        <v>35088</v>
      </c>
      <c r="G23" s="48">
        <v>23902</v>
      </c>
      <c r="H23" s="48">
        <v>11186</v>
      </c>
    </row>
    <row r="24" spans="5:8" ht="14.25">
      <c r="E24" s="47">
        <v>1991</v>
      </c>
      <c r="F24" s="48">
        <v>32492</v>
      </c>
      <c r="G24" s="48">
        <v>21549</v>
      </c>
      <c r="H24" s="48">
        <v>10943</v>
      </c>
    </row>
    <row r="25" spans="5:8" ht="14.25">
      <c r="E25" s="47">
        <v>1992</v>
      </c>
      <c r="F25" s="48">
        <v>29208</v>
      </c>
      <c r="G25" s="48">
        <v>19097</v>
      </c>
      <c r="H25" s="48">
        <v>10111</v>
      </c>
    </row>
    <row r="26" spans="5:8" ht="14.25">
      <c r="E26" s="47">
        <v>1993</v>
      </c>
      <c r="F26" s="48">
        <v>27946</v>
      </c>
      <c r="G26" s="48">
        <v>18106</v>
      </c>
      <c r="H26" s="48">
        <v>9840</v>
      </c>
    </row>
    <row r="27" spans="5:8" ht="14.25">
      <c r="E27" s="47">
        <v>1994</v>
      </c>
      <c r="F27" s="48">
        <v>26141</v>
      </c>
      <c r="G27" s="48">
        <v>17131</v>
      </c>
      <c r="H27" s="48">
        <v>9010</v>
      </c>
    </row>
    <row r="28" spans="5:8" ht="14.25">
      <c r="E28" s="47">
        <v>1995</v>
      </c>
      <c r="F28" s="48">
        <v>24840</v>
      </c>
      <c r="G28" s="48">
        <v>16258</v>
      </c>
      <c r="H28" s="48">
        <v>8582</v>
      </c>
    </row>
    <row r="29" spans="5:8" ht="14.25">
      <c r="E29" s="47">
        <v>1996</v>
      </c>
      <c r="F29" s="48">
        <v>22825</v>
      </c>
      <c r="G29" s="48">
        <v>14842</v>
      </c>
      <c r="H29" s="48">
        <v>7983</v>
      </c>
    </row>
    <row r="30" spans="5:8" ht="14.25">
      <c r="E30" s="47">
        <v>1997</v>
      </c>
      <c r="F30" s="48">
        <v>21735</v>
      </c>
      <c r="G30" s="48">
        <v>14034</v>
      </c>
      <c r="H30" s="48">
        <v>7701</v>
      </c>
    </row>
    <row r="31" spans="5:8" ht="14.25">
      <c r="E31" s="47">
        <v>1998</v>
      </c>
      <c r="F31" s="48">
        <v>21097</v>
      </c>
      <c r="G31" s="48">
        <v>13883</v>
      </c>
      <c r="H31" s="48">
        <v>7214</v>
      </c>
    </row>
    <row r="32" spans="5:8" ht="14.25">
      <c r="E32" s="47">
        <v>1999</v>
      </c>
      <c r="F32" s="48">
        <v>20731</v>
      </c>
      <c r="G32" s="48">
        <v>13657</v>
      </c>
      <c r="H32" s="48">
        <v>7074</v>
      </c>
    </row>
    <row r="33" spans="5:8" ht="14.25">
      <c r="E33" s="47">
        <v>2000</v>
      </c>
      <c r="F33" s="48">
        <v>19286</v>
      </c>
      <c r="G33" s="48">
        <v>12934</v>
      </c>
      <c r="H33" s="48">
        <v>6352</v>
      </c>
    </row>
    <row r="34" spans="5:8" ht="14.25">
      <c r="E34" s="47">
        <v>2001</v>
      </c>
      <c r="F34" s="48">
        <v>19104</v>
      </c>
      <c r="G34" s="48">
        <v>12899</v>
      </c>
      <c r="H34" s="48">
        <v>6205</v>
      </c>
    </row>
    <row r="35" spans="5:8" ht="14.25">
      <c r="E35" s="47">
        <v>2002</v>
      </c>
      <c r="F35" s="49">
        <v>18407</v>
      </c>
      <c r="G35" s="49">
        <v>12511</v>
      </c>
      <c r="H35" s="49">
        <v>5896</v>
      </c>
    </row>
    <row r="36" spans="5:8" ht="14.25">
      <c r="E36" s="47">
        <v>2003</v>
      </c>
      <c r="F36" s="49">
        <v>18142</v>
      </c>
      <c r="G36" s="49">
        <v>12235</v>
      </c>
      <c r="H36" s="49">
        <v>5907</v>
      </c>
    </row>
    <row r="37" spans="5:8" ht="14.25">
      <c r="E37" s="47">
        <v>2004</v>
      </c>
      <c r="F37" s="49">
        <v>17339</v>
      </c>
      <c r="G37" s="49">
        <v>11596</v>
      </c>
      <c r="H37" s="49">
        <v>5743</v>
      </c>
    </row>
    <row r="38" spans="5:8" ht="14.25">
      <c r="E38" s="47">
        <v>2005</v>
      </c>
      <c r="F38" s="48">
        <v>16073</v>
      </c>
      <c r="G38" s="48">
        <v>10716</v>
      </c>
      <c r="H38" s="48">
        <v>5357</v>
      </c>
    </row>
    <row r="39" spans="5:8" ht="14.25">
      <c r="E39" s="47">
        <v>2006</v>
      </c>
      <c r="F39" s="49">
        <v>15079</v>
      </c>
      <c r="G39" s="49">
        <v>9839</v>
      </c>
      <c r="H39" s="49">
        <v>5240</v>
      </c>
    </row>
    <row r="40" spans="5:8" ht="14.25">
      <c r="E40" s="47">
        <v>2007</v>
      </c>
      <c r="F40" s="48">
        <v>14858</v>
      </c>
      <c r="G40" s="48">
        <v>9497</v>
      </c>
      <c r="H40" s="48">
        <v>5361</v>
      </c>
    </row>
    <row r="41" spans="5:8" ht="15" thickBot="1">
      <c r="E41" s="50">
        <v>2008</v>
      </c>
      <c r="F41" s="51">
        <v>14436</v>
      </c>
      <c r="G41" s="51">
        <v>9273</v>
      </c>
      <c r="H41" s="51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