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<sst xmlns="http://schemas.openxmlformats.org/spreadsheetml/2006/main" count="718" uniqueCount="92">
  <si>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</si>
  <si>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</si>
  <si>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</si>
  <si>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</si>
  <si>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</si>
  <si>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</si>
  <si>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</si>
  <si>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</si>
  <si>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</si>
  <si>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</si>
  <si>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</si>
  <si>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</si>
  <si>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</si>
  <si>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</si>
  <si>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</si>
  <si>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</si>
  <si>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</si>
  <si>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</si>
  <si>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</si>
  <si>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</si>
  <si>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</si>
  <si>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</si>
  <si>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</si>
  <si>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</si>
  <si>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</si>
  <si>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пол</t>
  </si>
  <si>
    <t>название категории 2</t>
  </si>
  <si>
    <t>№ категории 2 п/п</t>
  </si>
  <si>
    <t>код категории 2</t>
  </si>
  <si>
    <t>Число строк категории 2</t>
  </si>
  <si>
    <t>Территории переселений</t>
  </si>
  <si>
    <t>Число столбцов в категории 2</t>
  </si>
  <si>
    <t>человек</t>
  </si>
  <si>
    <t>всего</t>
  </si>
  <si>
    <t>из него в результате передвижений в пределах России</t>
  </si>
  <si>
    <t>из него в результате миграционного обмена населением с зарубежными странами</t>
  </si>
  <si>
    <t>Все население</t>
  </si>
  <si>
    <t>Мужчины и женщины</t>
  </si>
  <si>
    <t xml:space="preserve">в том числе в возрасте, лет: </t>
  </si>
  <si>
    <t>Мужчины</t>
  </si>
  <si>
    <t>Женщины</t>
  </si>
  <si>
    <t>Городское население</t>
  </si>
  <si>
    <t>Сельское население</t>
  </si>
  <si>
    <t>Пол</t>
  </si>
  <si>
    <t>Поселения</t>
  </si>
  <si>
    <t>возраст / год</t>
  </si>
  <si>
    <t>поселения</t>
  </si>
  <si>
    <t>Территории</t>
  </si>
  <si>
    <t>возраст5р</t>
  </si>
  <si>
    <t>Возрастно-половой состав прибывших в РФ по полу, возрасту, типу поселения,  2006-2008</t>
  </si>
  <si>
    <t>Абылкаликов С.И.</t>
  </si>
  <si>
    <t>Массив получен путем копирования таблицы 7.8. ВОЗРАСТНО-ПОЛОВОЙ СОСТАВ ПРИБЫВШИХ Дем.еж. 2009</t>
  </si>
  <si>
    <t>в том числе в возрасте, лет:</t>
  </si>
  <si>
    <t xml:space="preserve"> </t>
  </si>
  <si>
    <t>0-5</t>
  </si>
  <si>
    <t>18-19</t>
  </si>
  <si>
    <t>20-24</t>
  </si>
  <si>
    <t>25-29</t>
  </si>
  <si>
    <t>30-39</t>
  </si>
  <si>
    <t>40-49</t>
  </si>
  <si>
    <t>50-54</t>
  </si>
  <si>
    <t>14-17</t>
  </si>
  <si>
    <t>http://www.gks.ru/bgd/regl/B09_16/IssWWW.exe/Stg/7-08.htm</t>
  </si>
  <si>
    <t>55-59</t>
  </si>
  <si>
    <t>60-64</t>
  </si>
  <si>
    <t>65 и более</t>
  </si>
  <si>
    <t>Мужчины и женщины по основным возрастным группам:</t>
  </si>
  <si>
    <t>мужчины и женщины 0-15</t>
  </si>
  <si>
    <t>мужчины 60 и более, женщины 55 и более</t>
  </si>
  <si>
    <t>65 иболее</t>
  </si>
  <si>
    <t>Мужчины по основным возрастным группам:</t>
  </si>
  <si>
    <t>0-15</t>
  </si>
  <si>
    <t>16-59</t>
  </si>
  <si>
    <t xml:space="preserve">60 и более </t>
  </si>
  <si>
    <t>Женщины по основным возрастным группам:</t>
  </si>
  <si>
    <t>16-54</t>
  </si>
  <si>
    <t>55 и более</t>
  </si>
  <si>
    <t>aby_11.xls</t>
  </si>
  <si>
    <t>Возрастно-половой состав мигрантов</t>
  </si>
  <si>
    <t>Дополнительные категории массива</t>
  </si>
  <si>
    <t>1-я категория: название</t>
  </si>
  <si>
    <t>направление миграции</t>
  </si>
  <si>
    <t>прибыло</t>
  </si>
  <si>
    <t>6-13</t>
  </si>
  <si>
    <t>мужчины16-59, женщины16-54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</si>
  <si>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</si>
  <si>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</si>
  <si>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</si>
  <si>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</si>
  <si>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</si>
  <si>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Демографический ежегодник России</t>
  </si>
  <si>
    <t>дата издания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</si>
</sst>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1"/>
      <color indexed="9"/>
      <name val="Arial Narrow"/>
      <family val="2"/>
    </font>
    <font>
      <b/>
      <sz val="14"/>
      <color indexed="10"/>
      <name val="Arial Narrow"/>
      <family val="2"/>
    </font>
    <font>
      <b/>
      <sz val="9"/>
      <color indexed="10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textRotation="90" wrapText="1"/>
    </xf>
    <xf numFmtId="0" fontId="14" fillId="35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/>
    </xf>
    <xf numFmtId="0" fontId="17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/>
    </xf>
    <xf numFmtId="49" fontId="7" fillId="37" borderId="21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/>
    </xf>
    <xf numFmtId="0" fontId="19" fillId="37" borderId="28" xfId="0" applyFont="1" applyFill="1" applyBorder="1" applyAlignment="1">
      <alignment vertical="top" wrapText="1"/>
    </xf>
    <xf numFmtId="0" fontId="18" fillId="34" borderId="18" xfId="0" applyFont="1" applyFill="1" applyBorder="1" applyAlignment="1">
      <alignment horizontal="center" vertical="center"/>
    </xf>
    <xf numFmtId="0" fontId="19" fillId="37" borderId="29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0" fontId="4" fillId="34" borderId="30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</sheetNames>
    <sheetDataSet>
      <sheetData sheetId="4">
        <row r="3">
          <cell r="B3" t="str">
            <v>городское население</v>
          </cell>
        </row>
        <row r="4">
          <cell r="B4" t="str">
            <v>сельское население</v>
          </cell>
        </row>
        <row r="5">
          <cell r="B5" t="str">
            <v>все население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резерв</v>
          </cell>
          <cell r="D6" t="str">
            <v>void</v>
          </cell>
        </row>
        <row r="7">
          <cell r="B7" t="str">
            <v>резерв</v>
          </cell>
          <cell r="D7" t="str">
            <v>void</v>
          </cell>
        </row>
        <row r="8">
          <cell r="B8" t="str">
            <v>резерв</v>
          </cell>
          <cell r="D8" t="str">
            <v>void</v>
          </cell>
        </row>
        <row r="9">
          <cell r="B9" t="str">
            <v>резерв</v>
          </cell>
          <cell r="D9" t="str">
            <v>void</v>
          </cell>
        </row>
        <row r="10">
          <cell r="B10" t="str">
            <v>резерв</v>
          </cell>
          <cell r="D10" t="str">
            <v>void</v>
          </cell>
        </row>
        <row r="11">
          <cell r="B11" t="str">
            <v>резерв</v>
          </cell>
          <cell r="D11" t="str">
            <v>void</v>
          </cell>
        </row>
        <row r="12">
          <cell r="B12" t="str">
            <v>резерв</v>
          </cell>
          <cell r="D12" t="str">
            <v>void</v>
          </cell>
        </row>
        <row r="13">
          <cell r="B13" t="str">
            <v>резерв</v>
          </cell>
          <cell r="D13" t="str">
            <v>void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D22" t="str">
            <v>MigDir</v>
          </cell>
        </row>
        <row r="23">
          <cell r="B23" t="str">
            <v>образование</v>
          </cell>
          <cell r="D23" t="str">
            <v>Edu</v>
          </cell>
        </row>
        <row r="24">
          <cell r="B24" t="str">
            <v>причина миграции</v>
          </cell>
          <cell r="D24" t="str">
            <v>ReaMig</v>
          </cell>
        </row>
        <row r="25">
          <cell r="B25" t="str">
            <v>цель поездки</v>
          </cell>
          <cell r="D25" t="str">
            <v>Goal</v>
          </cell>
        </row>
        <row r="26">
          <cell r="B26" t="str">
            <v>брачное состояние</v>
          </cell>
          <cell r="D26" t="str">
            <v>MaSta</v>
          </cell>
        </row>
        <row r="27">
          <cell r="B27" t="str">
            <v>перинатальный период</v>
          </cell>
          <cell r="D27" t="str">
            <v>per_per</v>
          </cell>
        </row>
        <row r="28">
          <cell r="B28" t="str">
            <v>очередность рождения</v>
          </cell>
          <cell r="D28" t="str">
            <v>BirOrd</v>
          </cell>
        </row>
        <row r="29">
          <cell r="B29" t="str">
            <v>Регионы РФ выбытия</v>
          </cell>
          <cell r="D29" t="str">
            <v>RegRus</v>
          </cell>
        </row>
        <row r="30">
          <cell r="B30" t="str">
            <v>Регионы РФ прибытия</v>
          </cell>
          <cell r="D30" t="str">
            <v>RegRus</v>
          </cell>
        </row>
        <row r="31">
          <cell r="B31" t="str">
            <v>графа ТС</v>
          </cell>
          <cell r="D31" t="str">
            <v>indLT</v>
          </cell>
        </row>
        <row r="32">
          <cell r="B32" t="str">
            <v>вид демографической нагрузки</v>
          </cell>
          <cell r="D32" t="str">
            <v>DepRatTyp</v>
          </cell>
        </row>
        <row r="33">
          <cell r="B33" t="str">
            <v>тип населения</v>
          </cell>
          <cell r="D33" t="str">
            <v>DJDF</v>
          </cell>
        </row>
        <row r="34">
          <cell r="B34" t="str">
            <v>возраст до 1 года</v>
          </cell>
          <cell r="D34" t="str">
            <v>Year1</v>
          </cell>
        </row>
        <row r="35">
          <cell r="B35" t="str">
            <v>месяц</v>
          </cell>
          <cell r="D35" t="str">
            <v>Month</v>
          </cell>
        </row>
        <row r="39">
          <cell r="B39">
            <v>1</v>
          </cell>
          <cell r="D39">
            <v>3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0-14</v>
          </cell>
          <cell r="D66" t="str">
            <v>0_14</v>
          </cell>
        </row>
        <row r="67">
          <cell r="B67" t="str">
            <v>15-64</v>
          </cell>
          <cell r="D67" t="str">
            <v>15_64</v>
          </cell>
        </row>
        <row r="68">
          <cell r="B68" t="str">
            <v>65-69</v>
          </cell>
          <cell r="D68" t="str">
            <v>65_69</v>
          </cell>
        </row>
        <row r="69">
          <cell r="B69" t="str">
            <v>70-74</v>
          </cell>
          <cell r="D69" t="str">
            <v>70_74</v>
          </cell>
        </row>
        <row r="70">
          <cell r="B70" t="str">
            <v>75-79</v>
          </cell>
          <cell r="D70" t="str">
            <v>75_79</v>
          </cell>
        </row>
        <row r="71">
          <cell r="B71" t="str">
            <v>80-84</v>
          </cell>
          <cell r="D71" t="str">
            <v>80_84</v>
          </cell>
        </row>
        <row r="72">
          <cell r="B72" t="str">
            <v>85+</v>
          </cell>
          <cell r="D72" t="str">
            <v>85_</v>
          </cell>
        </row>
        <row r="73">
          <cell r="B73" t="str">
            <v>85 лет и старше</v>
          </cell>
          <cell r="D73" t="str">
            <v>85_</v>
          </cell>
        </row>
        <row r="74">
          <cell r="B74">
            <v>-19</v>
          </cell>
          <cell r="D74" t="str">
            <v>_19</v>
          </cell>
        </row>
        <row r="75">
          <cell r="B75" t="str">
            <v>15-17</v>
          </cell>
          <cell r="D75" t="str">
            <v>15_17</v>
          </cell>
        </row>
        <row r="76">
          <cell r="B76" t="str">
            <v>18-19</v>
          </cell>
          <cell r="D76" t="str">
            <v>18_19</v>
          </cell>
        </row>
        <row r="77">
          <cell r="B77" t="str">
            <v>50-54</v>
          </cell>
          <cell r="D77" t="str">
            <v>50_54</v>
          </cell>
        </row>
        <row r="78">
          <cell r="B78" t="str">
            <v>Мужчины и женщины</v>
          </cell>
          <cell r="D78" t="str">
            <v>TOT</v>
          </cell>
        </row>
        <row r="79">
          <cell r="B79" t="str">
            <v>0-5</v>
          </cell>
          <cell r="D79" t="str">
            <v>0_5</v>
          </cell>
        </row>
        <row r="80">
          <cell r="B80" t="str">
            <v>14-17</v>
          </cell>
          <cell r="D80" t="str">
            <v>14_17</v>
          </cell>
        </row>
        <row r="81">
          <cell r="B81" t="str">
            <v>16-54</v>
          </cell>
          <cell r="D81" t="str">
            <v>16_54</v>
          </cell>
        </row>
        <row r="82">
          <cell r="B82" t="str">
            <v>16-59</v>
          </cell>
          <cell r="D82" t="str">
            <v>16_59</v>
          </cell>
        </row>
        <row r="83">
          <cell r="B83" t="str">
            <v>18-19</v>
          </cell>
          <cell r="D83" t="str">
            <v>18_19</v>
          </cell>
        </row>
        <row r="84">
          <cell r="B84" t="str">
            <v>20-24</v>
          </cell>
          <cell r="D84" t="str">
            <v>20_24</v>
          </cell>
        </row>
        <row r="85">
          <cell r="B85" t="str">
            <v>25-29</v>
          </cell>
          <cell r="D85" t="str">
            <v>25_29</v>
          </cell>
        </row>
        <row r="86">
          <cell r="B86" t="str">
            <v>30-39</v>
          </cell>
          <cell r="D86" t="str">
            <v>30_39</v>
          </cell>
        </row>
        <row r="87">
          <cell r="B87" t="str">
            <v>40-49</v>
          </cell>
          <cell r="D87" t="str">
            <v>40_49</v>
          </cell>
        </row>
        <row r="88">
          <cell r="B88" t="str">
            <v>50-54</v>
          </cell>
          <cell r="D88" t="str">
            <v>50_54</v>
          </cell>
        </row>
        <row r="89">
          <cell r="B89" t="str">
            <v>мужчины16-59, женщины16-54</v>
          </cell>
          <cell r="D89" t="str">
            <v>16_59_54</v>
          </cell>
        </row>
        <row r="90">
          <cell r="B90" t="str">
            <v>6-13</v>
          </cell>
          <cell r="D90" t="str">
            <v>6_13</v>
          </cell>
        </row>
        <row r="91">
          <cell r="B91" t="str">
            <v>65 иболее</v>
          </cell>
          <cell r="D91" t="str">
            <v>65_</v>
          </cell>
        </row>
        <row r="92">
          <cell r="B92" t="str">
            <v>0-15</v>
          </cell>
          <cell r="D92" t="str">
            <v>0_15</v>
          </cell>
        </row>
        <row r="93">
          <cell r="B93" t="str">
            <v>60 и более</v>
          </cell>
          <cell r="D93" t="str">
            <v>60_</v>
          </cell>
        </row>
        <row r="94">
          <cell r="B94" t="str">
            <v>Женщины</v>
          </cell>
          <cell r="D94" t="str">
            <v>TOT</v>
          </cell>
        </row>
        <row r="95">
          <cell r="B95" t="str">
            <v>Мужчины</v>
          </cell>
          <cell r="D95" t="str">
            <v>TOT</v>
          </cell>
        </row>
        <row r="96">
          <cell r="B96" t="str">
            <v>55 и более</v>
          </cell>
          <cell r="D96" t="str">
            <v>55_</v>
          </cell>
        </row>
        <row r="97">
          <cell r="B97">
            <v>-6</v>
          </cell>
          <cell r="D97" t="str">
            <v>_6</v>
          </cell>
        </row>
        <row r="98">
          <cell r="B98" t="str">
            <v>7-17</v>
          </cell>
          <cell r="D98" t="str">
            <v>7_17</v>
          </cell>
        </row>
        <row r="99">
          <cell r="B99" t="str">
            <v>18-24 </v>
          </cell>
          <cell r="D99" t="str">
            <v>18_24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9"/>
  <sheetViews>
    <sheetView tabSelected="1" zoomScalePageLayoutView="0" workbookViewId="0" topLeftCell="A64">
      <selection activeCell="D51" sqref="D5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9" width="7.875" style="1" bestFit="1" customWidth="1"/>
    <col min="10" max="10" width="11.625" style="1" customWidth="1"/>
    <col min="11" max="13" width="7.875" style="1" bestFit="1" customWidth="1"/>
    <col min="14" max="16384" width="9.125" style="1" customWidth="1"/>
  </cols>
  <sheetData>
    <row r="1" spans="2:13" s="4" customFormat="1" ht="30" thickBot="1">
      <c r="B1" s="53" t="s">
        <v>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78</v>
      </c>
      <c r="E2" s="5"/>
      <c r="F2"/>
    </row>
    <row r="3" spans="1:6" s="4" customFormat="1" ht="46.5">
      <c r="A3" s="4">
        <v>1</v>
      </c>
      <c r="B3" s="4">
        <v>2</v>
      </c>
      <c r="C3" s="10" t="s">
        <v>19</v>
      </c>
      <c r="D3" s="25" t="s">
        <v>49</v>
      </c>
      <c r="F3" s="5"/>
    </row>
    <row r="4" spans="1:6" s="4" customFormat="1" ht="15.75" thickBot="1">
      <c r="A4" s="4">
        <v>1</v>
      </c>
      <c r="B4" s="4">
        <v>3</v>
      </c>
      <c r="C4" s="10" t="s">
        <v>16</v>
      </c>
      <c r="D4" s="36">
        <f>INDEX('[2]показатели'!$C$3:$C$68,MATCH(D2,'[2]показатели'!$B$3:$B$68,0))</f>
        <v>63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37" t="str">
        <f>INDEX('[2]показатели'!$D$3:$D$68,MATCH(D2,'[2]показатели'!$B$3:$B$68,0))</f>
        <v>ASMig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D8+D24</f>
        <v>5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3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34" t="s">
        <v>46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INDEX('[2]категории'!$C$3:$C$21,MATCH(D9,'[2]категории'!$B$3:$B$21,0))</f>
        <v>4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INDEX('[2]категории'!$D$3:$D$21,MATCH(D9,'[2]категории'!$B$3:$B$21,0))</f>
        <v>URBAN</v>
      </c>
      <c r="F11" s="5"/>
    </row>
    <row r="12" spans="1:6" s="4" customFormat="1" ht="18.75" thickBot="1" thickTop="1">
      <c r="A12" s="4">
        <v>1</v>
      </c>
      <c r="B12" s="4">
        <v>114</v>
      </c>
      <c r="C12" s="17" t="s">
        <v>8</v>
      </c>
      <c r="D12" s="18">
        <v>3</v>
      </c>
      <c r="E12" s="5"/>
      <c r="F12" s="5"/>
    </row>
    <row r="13" spans="3:6" s="4" customFormat="1" ht="16.5" thickBot="1" thickTop="1">
      <c r="C13" s="5"/>
      <c r="D13" s="3"/>
      <c r="E13" s="5"/>
      <c r="F13" s="5"/>
    </row>
    <row r="14" spans="1:6" s="4" customFormat="1" ht="15.75" customHeight="1" thickBot="1" thickTop="1">
      <c r="A14" s="4">
        <v>1</v>
      </c>
      <c r="B14" s="4">
        <v>121</v>
      </c>
      <c r="C14" s="10" t="s">
        <v>26</v>
      </c>
      <c r="D14" s="16" t="s">
        <v>25</v>
      </c>
      <c r="E14" s="5"/>
      <c r="F14" s="5"/>
    </row>
    <row r="15" spans="1:6" s="4" customFormat="1" ht="16.5" thickBot="1" thickTop="1">
      <c r="A15" s="4">
        <v>1</v>
      </c>
      <c r="B15" s="4">
        <f>B14+1</f>
        <v>122</v>
      </c>
      <c r="C15" s="7" t="s">
        <v>27</v>
      </c>
      <c r="D15" s="11">
        <f>INDEX('[2]категории'!$C$3:$C$21,MATCH(D14,'[2]категории'!$B$3:$B$21,0))</f>
        <v>8</v>
      </c>
      <c r="F15" s="5"/>
    </row>
    <row r="16" spans="1:6" s="4" customFormat="1" ht="16.5" thickBot="1" thickTop="1">
      <c r="A16" s="4">
        <v>1</v>
      </c>
      <c r="B16" s="4">
        <f>B15+1</f>
        <v>123</v>
      </c>
      <c r="C16" s="7" t="s">
        <v>28</v>
      </c>
      <c r="D16" s="11" t="str">
        <f>INDEX('[2]категории'!$D$3:$D$21,MATCH(D14,'[2]категории'!$B$3:$B$21,0))</f>
        <v>sex</v>
      </c>
      <c r="F16" s="5"/>
    </row>
    <row r="17" spans="1:6" s="4" customFormat="1" ht="18.75" thickBot="1" thickTop="1">
      <c r="A17" s="4">
        <v>1</v>
      </c>
      <c r="B17" s="4">
        <f>B16+1</f>
        <v>124</v>
      </c>
      <c r="C17" s="17" t="s">
        <v>29</v>
      </c>
      <c r="D17" s="18">
        <v>3</v>
      </c>
      <c r="E17" s="5"/>
      <c r="F17" s="5"/>
    </row>
    <row r="18" spans="3:6" s="4" customFormat="1" ht="16.5" thickBot="1" thickTop="1">
      <c r="C18" s="5"/>
      <c r="D18" s="3"/>
      <c r="E18" s="5"/>
      <c r="F18" s="5"/>
    </row>
    <row r="19" spans="1:6" s="4" customFormat="1" ht="15.75" customHeight="1" thickBot="1" thickTop="1">
      <c r="A19" s="4">
        <v>1</v>
      </c>
      <c r="B19" s="4">
        <v>131</v>
      </c>
      <c r="C19" s="10" t="s">
        <v>17</v>
      </c>
      <c r="D19" s="18" t="s">
        <v>48</v>
      </c>
      <c r="E19" s="5"/>
      <c r="F19" s="5"/>
    </row>
    <row r="20" spans="1:6" s="4" customFormat="1" ht="16.5" thickBot="1" thickTop="1">
      <c r="A20" s="4">
        <v>1</v>
      </c>
      <c r="B20" s="4">
        <f>B19+1</f>
        <v>132</v>
      </c>
      <c r="C20" s="7" t="s">
        <v>18</v>
      </c>
      <c r="D20" s="11">
        <f>INDEX('[2]категории'!$C$3:$C$21,MATCH(D19,'[2]категории'!$B$3:$B$21,0))</f>
        <v>5</v>
      </c>
      <c r="F20" s="5"/>
    </row>
    <row r="21" spans="1:6" s="4" customFormat="1" ht="16.5" thickBot="1" thickTop="1">
      <c r="A21" s="4">
        <v>1</v>
      </c>
      <c r="B21" s="4">
        <f>B20+1</f>
        <v>133</v>
      </c>
      <c r="C21" s="7" t="s">
        <v>7</v>
      </c>
      <c r="D21" s="11" t="str">
        <f>INDEX('[2]категории'!$D$3:$D$21,MATCH(D19,'[2]категории'!$B$3:$B$21,0))</f>
        <v>AGE5F</v>
      </c>
      <c r="F21" s="5"/>
    </row>
    <row r="22" spans="1:6" s="4" customFormat="1" ht="18.75" thickBot="1" thickTop="1">
      <c r="A22" s="4">
        <v>1</v>
      </c>
      <c r="B22" s="4">
        <f>B21+1</f>
        <v>134</v>
      </c>
      <c r="C22" s="17" t="s">
        <v>8</v>
      </c>
      <c r="D22" s="18">
        <v>16</v>
      </c>
      <c r="E22" s="5"/>
      <c r="F22" s="5"/>
    </row>
    <row r="23" spans="3:6" s="4" customFormat="1" ht="16.5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200</v>
      </c>
      <c r="C24" s="6" t="s">
        <v>2</v>
      </c>
      <c r="D24" s="14">
        <v>2</v>
      </c>
      <c r="E24" s="5"/>
      <c r="F24" s="5"/>
    </row>
    <row r="25" spans="1:6" s="4" customFormat="1" ht="15.75" customHeight="1" thickBot="1" thickTop="1">
      <c r="A25" s="4">
        <v>1</v>
      </c>
      <c r="B25" s="4">
        <v>211</v>
      </c>
      <c r="C25" s="10" t="s">
        <v>17</v>
      </c>
      <c r="D25" s="18" t="s">
        <v>47</v>
      </c>
      <c r="E25" s="5"/>
      <c r="F25" s="5"/>
    </row>
    <row r="26" spans="1:6" s="4" customFormat="1" ht="16.5" thickBot="1" thickTop="1">
      <c r="A26" s="4">
        <v>1</v>
      </c>
      <c r="B26" s="4">
        <v>212</v>
      </c>
      <c r="C26" s="7" t="s">
        <v>18</v>
      </c>
      <c r="D26" s="11">
        <f>INDEX('[2]категории'!$C$3:$C$21,MATCH(D25,'[2]категории'!$B$3:$B$21,0))</f>
        <v>17</v>
      </c>
      <c r="F26" s="5"/>
    </row>
    <row r="27" spans="1:6" s="4" customFormat="1" ht="16.5" thickBot="1" thickTop="1">
      <c r="A27" s="4">
        <v>1</v>
      </c>
      <c r="B27" s="4">
        <v>213</v>
      </c>
      <c r="C27" s="7" t="s">
        <v>7</v>
      </c>
      <c r="D27" s="11" t="str">
        <f>INDEX('[2]категории'!$D$3:$D$21,MATCH(D25,'[2]категории'!$B$3:$B$21,0))</f>
        <v>Territory</v>
      </c>
      <c r="F27" s="5"/>
    </row>
    <row r="28" spans="1:6" s="4" customFormat="1" ht="18.75" thickBot="1" thickTop="1">
      <c r="A28" s="4">
        <v>1</v>
      </c>
      <c r="B28" s="4">
        <v>214</v>
      </c>
      <c r="C28" s="8" t="s">
        <v>10</v>
      </c>
      <c r="D28" s="18">
        <v>3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.75" customHeight="1" thickBot="1" thickTop="1">
      <c r="A30" s="4">
        <v>1</v>
      </c>
      <c r="B30" s="4">
        <v>221</v>
      </c>
      <c r="C30" s="10" t="s">
        <v>26</v>
      </c>
      <c r="D30" s="18" t="s">
        <v>3</v>
      </c>
      <c r="E30" s="5"/>
      <c r="F30" s="5"/>
    </row>
    <row r="31" spans="1:6" s="4" customFormat="1" ht="16.5" thickBot="1" thickTop="1">
      <c r="A31" s="4">
        <v>1</v>
      </c>
      <c r="B31" s="4">
        <f>B30+1</f>
        <v>222</v>
      </c>
      <c r="C31" s="7" t="s">
        <v>27</v>
      </c>
      <c r="D31" s="11">
        <f>INDEX('[2]категории'!$C$3:$C$21,MATCH(D30,'[2]категории'!$B$3:$B$21,0))</f>
        <v>2</v>
      </c>
      <c r="F31" s="5"/>
    </row>
    <row r="32" spans="1:6" s="4" customFormat="1" ht="16.5" thickBot="1" thickTop="1">
      <c r="A32" s="4">
        <v>1</v>
      </c>
      <c r="B32" s="4">
        <f>B31+1</f>
        <v>223</v>
      </c>
      <c r="C32" s="7" t="s">
        <v>28</v>
      </c>
      <c r="D32" s="11" t="str">
        <f>INDEX('[2]категории'!$D$3:$D$21,MATCH(D30,'[2]категории'!$B$3:$B$21,0))</f>
        <v>YEAR</v>
      </c>
      <c r="F32" s="5"/>
    </row>
    <row r="33" spans="1:6" s="4" customFormat="1" ht="18.75" thickBot="1" thickTop="1">
      <c r="A33" s="4">
        <v>1</v>
      </c>
      <c r="B33" s="4">
        <f>B32+1</f>
        <v>224</v>
      </c>
      <c r="C33" s="8" t="s">
        <v>31</v>
      </c>
      <c r="D33" s="18">
        <v>3</v>
      </c>
      <c r="E33" s="5"/>
      <c r="F33" s="52">
        <v>60</v>
      </c>
    </row>
    <row r="34" spans="3:6" s="4" customFormat="1" ht="9.75" customHeight="1" thickBot="1" thickTop="1">
      <c r="C34" s="5"/>
      <c r="D34" s="3"/>
      <c r="E34" s="5"/>
      <c r="F34" s="5"/>
    </row>
    <row r="35" spans="1:6" s="4" customFormat="1" ht="18.75" thickBot="1" thickTop="1">
      <c r="A35" s="4">
        <v>1</v>
      </c>
      <c r="B35" s="4">
        <v>14</v>
      </c>
      <c r="C35" s="9" t="s">
        <v>5</v>
      </c>
      <c r="D35" s="14" t="s">
        <v>90</v>
      </c>
      <c r="E35" s="5"/>
      <c r="F35" s="5"/>
    </row>
    <row r="36" spans="3:6" s="4" customFormat="1" ht="9.75" customHeight="1" thickBot="1" thickTop="1">
      <c r="C36" s="5"/>
      <c r="D36" s="3"/>
      <c r="E36" s="5"/>
      <c r="F36" s="5"/>
    </row>
    <row r="37" spans="1:6" s="4" customFormat="1" ht="18.75" thickBot="1" thickTop="1">
      <c r="A37" s="4">
        <v>1</v>
      </c>
      <c r="B37" s="4">
        <v>15</v>
      </c>
      <c r="C37" s="9" t="s">
        <v>11</v>
      </c>
      <c r="D37" s="16" t="s">
        <v>62</v>
      </c>
      <c r="E37" s="5"/>
      <c r="F37" s="5"/>
    </row>
    <row r="38" spans="3:6" s="4" customFormat="1" ht="9.75" customHeight="1" thickBot="1" thickTop="1">
      <c r="C38" s="5"/>
      <c r="D38" s="3"/>
      <c r="E38" s="5"/>
      <c r="F38" s="5"/>
    </row>
    <row r="39" spans="1:6" s="4" customFormat="1" ht="18.75" thickBot="1" thickTop="1">
      <c r="A39" s="4">
        <v>1</v>
      </c>
      <c r="B39" s="4">
        <v>16</v>
      </c>
      <c r="C39" s="9" t="s">
        <v>6</v>
      </c>
      <c r="D39" s="14" t="s">
        <v>32</v>
      </c>
      <c r="E39" s="5"/>
      <c r="F39" s="5"/>
    </row>
    <row r="40" spans="3:6" s="4" customFormat="1" ht="9.75" customHeight="1" thickBot="1" thickTop="1">
      <c r="C40" s="5"/>
      <c r="D40" s="3"/>
      <c r="E40" s="5"/>
      <c r="F40" s="5"/>
    </row>
    <row r="41" spans="1:6" s="4" customFormat="1" ht="18.75" thickBot="1" thickTop="1">
      <c r="A41" s="4">
        <v>1</v>
      </c>
      <c r="B41" s="4">
        <v>17</v>
      </c>
      <c r="C41" s="9" t="s">
        <v>15</v>
      </c>
      <c r="D41" s="27">
        <v>40665</v>
      </c>
      <c r="E41" s="5"/>
      <c r="F41" s="5"/>
    </row>
    <row r="42" spans="3:6" s="4" customFormat="1" ht="9.75" customHeight="1" thickBot="1" thickTop="1">
      <c r="C42" s="5"/>
      <c r="D42" s="3"/>
      <c r="E42" s="5"/>
      <c r="F42" s="5"/>
    </row>
    <row r="43" spans="1:6" s="4" customFormat="1" ht="18.75" thickBot="1" thickTop="1">
      <c r="A43" s="4">
        <v>1</v>
      </c>
      <c r="B43" s="4">
        <v>18</v>
      </c>
      <c r="C43" s="9" t="s">
        <v>12</v>
      </c>
      <c r="D43" s="27">
        <f ca="1">TODAY()</f>
        <v>41304</v>
      </c>
      <c r="E43" s="5"/>
      <c r="F43" s="5"/>
    </row>
    <row r="44" spans="3:6" s="4" customFormat="1" ht="9.75" customHeight="1" thickBot="1" thickTop="1">
      <c r="C44" s="5"/>
      <c r="D44" s="3"/>
      <c r="E44" s="5"/>
      <c r="F44" s="5"/>
    </row>
    <row r="45" spans="1:6" s="4" customFormat="1" ht="18.75" thickBot="1" thickTop="1">
      <c r="A45" s="4">
        <v>1</v>
      </c>
      <c r="B45" s="4">
        <v>19</v>
      </c>
      <c r="C45" s="9" t="s">
        <v>13</v>
      </c>
      <c r="D45" s="18" t="s">
        <v>50</v>
      </c>
      <c r="E45" s="5"/>
      <c r="F45" s="5"/>
    </row>
    <row r="46" spans="1:3" ht="9.75" customHeight="1" thickBot="1" thickTop="1">
      <c r="A46" s="4"/>
      <c r="C46" s="2"/>
    </row>
    <row r="47" spans="1:6" s="4" customFormat="1" ht="18.75" thickBot="1" thickTop="1">
      <c r="A47" s="4">
        <v>1</v>
      </c>
      <c r="B47" s="4">
        <v>20</v>
      </c>
      <c r="C47" s="9" t="s">
        <v>4</v>
      </c>
      <c r="D47" s="14" t="s">
        <v>77</v>
      </c>
      <c r="E47" s="5"/>
      <c r="F47" s="5"/>
    </row>
    <row r="48" spans="1:3" ht="9.75" customHeight="1" thickBot="1" thickTop="1">
      <c r="A48" s="4"/>
      <c r="C48" s="2"/>
    </row>
    <row r="49" spans="1:13" s="4" customFormat="1" ht="18.75" thickBot="1" thickTop="1">
      <c r="A49" s="4">
        <v>1</v>
      </c>
      <c r="B49" s="4">
        <v>21</v>
      </c>
      <c r="C49" s="9" t="s">
        <v>21</v>
      </c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</row>
    <row r="50" spans="1:15" ht="6.75" customHeight="1" thickBot="1" thickTop="1">
      <c r="A50" s="4"/>
      <c r="C50" s="50"/>
      <c r="E50" s="5"/>
      <c r="K50" s="2"/>
      <c r="O50" s="2"/>
    </row>
    <row r="51" spans="1:43" ht="15" customHeight="1" thickBot="1" thickTop="1">
      <c r="A51" s="4">
        <v>1</v>
      </c>
      <c r="B51" s="4">
        <v>22</v>
      </c>
      <c r="C51" s="38" t="s">
        <v>91</v>
      </c>
      <c r="D51" s="14">
        <v>2009</v>
      </c>
      <c r="E51" s="5"/>
      <c r="F51" s="56"/>
      <c r="G51" s="57"/>
      <c r="H51" s="57"/>
      <c r="I51" s="57"/>
      <c r="J51" s="57"/>
      <c r="K51" s="57"/>
      <c r="L51" s="57"/>
      <c r="M51" s="58"/>
      <c r="N51" s="59"/>
      <c r="O51" s="5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16" ht="12" customHeight="1" thickBot="1" thickTop="1">
      <c r="A52" s="4"/>
      <c r="C52" s="50"/>
      <c r="K52" s="2"/>
      <c r="P52" s="2"/>
    </row>
    <row r="53" spans="1:3" s="4" customFormat="1" ht="17.25" customHeight="1" thickBot="1" thickTop="1">
      <c r="A53" s="4">
        <v>1</v>
      </c>
      <c r="B53" s="4">
        <v>300</v>
      </c>
      <c r="C53" s="38" t="s">
        <v>79</v>
      </c>
    </row>
    <row r="54" spans="1:6" ht="9.75" customHeight="1" thickBot="1" thickTop="1">
      <c r="A54" s="4"/>
      <c r="C54" s="2"/>
      <c r="F54" s="1"/>
    </row>
    <row r="55" spans="1:5" s="4" customFormat="1" ht="18.75" thickBot="1" thickTop="1">
      <c r="A55" s="4">
        <v>1</v>
      </c>
      <c r="B55" s="4">
        <v>311</v>
      </c>
      <c r="C55" s="9" t="s">
        <v>80</v>
      </c>
      <c r="D55" s="14" t="s">
        <v>81</v>
      </c>
      <c r="E55" s="5"/>
    </row>
    <row r="56" spans="1:5" s="4" customFormat="1" ht="16.5" thickBot="1" thickTop="1">
      <c r="A56" s="4">
        <v>1</v>
      </c>
      <c r="B56" s="4">
        <v>312</v>
      </c>
      <c r="C56" s="7" t="s">
        <v>85</v>
      </c>
      <c r="D56" s="15">
        <f>MATCH(D55,'[2]категории'!$B$3:$B$55,0)</f>
        <v>20</v>
      </c>
      <c r="E56" s="5"/>
    </row>
    <row r="57" spans="1:5" s="4" customFormat="1" ht="16.5" thickBot="1" thickTop="1">
      <c r="A57" s="4">
        <v>1</v>
      </c>
      <c r="B57" s="4">
        <v>313</v>
      </c>
      <c r="C57" s="7" t="s">
        <v>86</v>
      </c>
      <c r="D57" s="51" t="str">
        <f>IF(ISNA(#REF!),"-?-",INDEX('[2]категории'!$D$3:$D$55,D56))</f>
        <v>MigDir</v>
      </c>
      <c r="E57" s="5"/>
    </row>
    <row r="58" spans="1:5" s="4" customFormat="1" ht="18.75" thickBot="1" thickTop="1">
      <c r="A58" s="4">
        <v>1</v>
      </c>
      <c r="B58" s="4">
        <v>315</v>
      </c>
      <c r="C58" s="9" t="s">
        <v>87</v>
      </c>
      <c r="D58" s="14" t="s">
        <v>82</v>
      </c>
      <c r="E58" s="5"/>
    </row>
    <row r="59" spans="1:5" s="4" customFormat="1" ht="18.75" thickBot="1" thickTop="1">
      <c r="A59" s="4">
        <v>1</v>
      </c>
      <c r="B59" s="4">
        <v>316</v>
      </c>
      <c r="C59" s="9" t="s">
        <v>88</v>
      </c>
      <c r="D59" s="39" t="str">
        <f>INDEX('[3]migdir'!$D$3:$D$176,MATCH(D58,'[3]migdir'!$B$3:$B$176,0))</f>
        <v>in_m</v>
      </c>
      <c r="E59" s="5"/>
    </row>
    <row r="60" spans="1:5" s="4" customFormat="1" ht="16.5" thickBot="1" thickTop="1">
      <c r="A60" s="4">
        <v>1</v>
      </c>
      <c r="B60" s="4">
        <v>317</v>
      </c>
      <c r="C60" s="9" t="s">
        <v>89</v>
      </c>
      <c r="D60" s="15">
        <f>MATCH(D58,'[3]migdir'!$B$3:$B$176,0)</f>
        <v>8</v>
      </c>
      <c r="E60" s="5"/>
    </row>
    <row r="61" spans="1:13" ht="15.75" thickTop="1">
      <c r="A61" s="4"/>
      <c r="B61" s="4"/>
      <c r="G61" s="2"/>
      <c r="H61" s="2"/>
      <c r="I61" s="2"/>
      <c r="J61" s="2"/>
      <c r="K61" s="2"/>
      <c r="L61" s="2"/>
      <c r="M61" s="2"/>
    </row>
    <row r="62" spans="1:6" s="20" customFormat="1" ht="15">
      <c r="A62" s="19"/>
      <c r="B62" s="19"/>
      <c r="C62" s="26" t="s">
        <v>22</v>
      </c>
      <c r="D62" s="21"/>
      <c r="E62" s="21"/>
      <c r="F62" s="21"/>
    </row>
    <row r="63" spans="1:17" s="23" customFormat="1" ht="15">
      <c r="A63" s="22">
        <v>2</v>
      </c>
      <c r="B63" s="22">
        <v>2</v>
      </c>
      <c r="C63" s="23">
        <v>3</v>
      </c>
      <c r="D63" s="24">
        <v>4</v>
      </c>
      <c r="E63" s="23">
        <v>3</v>
      </c>
      <c r="F63" s="24">
        <v>4</v>
      </c>
      <c r="G63" s="23">
        <v>3</v>
      </c>
      <c r="H63" s="24">
        <v>4</v>
      </c>
      <c r="I63" s="23">
        <v>5</v>
      </c>
      <c r="J63" s="23">
        <v>5</v>
      </c>
      <c r="K63" s="23">
        <v>5</v>
      </c>
      <c r="L63" s="23">
        <v>5</v>
      </c>
      <c r="M63" s="23">
        <v>5</v>
      </c>
      <c r="N63" s="23">
        <v>5</v>
      </c>
      <c r="O63" s="23">
        <v>5</v>
      </c>
      <c r="P63" s="23">
        <v>5</v>
      </c>
      <c r="Q63" s="23">
        <v>5</v>
      </c>
    </row>
    <row r="64" spans="1:17" ht="15.75" thickBot="1">
      <c r="A64" s="22">
        <v>3</v>
      </c>
      <c r="B64" s="28"/>
      <c r="C64" s="28"/>
      <c r="D64" s="28"/>
      <c r="E64" s="28"/>
      <c r="F64" s="28"/>
      <c r="G64" s="28"/>
      <c r="H64" s="31" t="s">
        <v>24</v>
      </c>
      <c r="I64" s="30" t="str">
        <f>INDEX('[1]terr'!$D$3:$D$17,MATCH(I65,'[1]terr'!$B$3:$B$17,0))</f>
        <v>TOT</v>
      </c>
      <c r="J64" s="30" t="str">
        <f>INDEX('[1]terr'!$D$3:$D$17,MATCH(J65,'[1]terr'!$B$3:$B$17,0))</f>
        <v>TOT</v>
      </c>
      <c r="K64" s="30" t="str">
        <f>INDEX('[1]terr'!$D$3:$D$17,MATCH(K65,'[1]terr'!$B$3:$B$17,0))</f>
        <v>TOT</v>
      </c>
      <c r="L64" s="30" t="str">
        <f>INDEX('[1]terr'!$D$3:$D$17,MATCH(L65,'[1]terr'!$B$3:$B$17,0))</f>
        <v>Dom</v>
      </c>
      <c r="M64" s="30" t="str">
        <f>INDEX('[1]terr'!$D$3:$D$17,MATCH(M65,'[1]terr'!$B$3:$B$17,0))</f>
        <v>Dom</v>
      </c>
      <c r="N64" s="30" t="str">
        <f>INDEX('[1]terr'!$D$3:$D$17,MATCH(N65,'[1]terr'!$B$3:$B$17,0))</f>
        <v>Dom</v>
      </c>
      <c r="O64" s="30" t="str">
        <f>INDEX('[1]terr'!$D$3:$D$17,MATCH(O65,'[1]terr'!$B$3:$B$17,0))</f>
        <v>Intern</v>
      </c>
      <c r="P64" s="30" t="str">
        <f>INDEX('[1]terr'!$D$3:$D$17,MATCH(P65,'[1]terr'!$B$3:$B$17,0))</f>
        <v>Intern</v>
      </c>
      <c r="Q64" s="30" t="str">
        <f>INDEX('[1]terr'!$D$3:$D$17,MATCH(Q65,'[1]terr'!$B$3:$B$17,0))</f>
        <v>Intern</v>
      </c>
    </row>
    <row r="65" spans="1:17" ht="105" customHeight="1" thickBot="1" thickTop="1">
      <c r="A65" s="42">
        <v>4</v>
      </c>
      <c r="B65" s="43"/>
      <c r="C65" s="43"/>
      <c r="D65" s="43"/>
      <c r="E65" s="43"/>
      <c r="F65" s="43"/>
      <c r="G65" s="43" t="s">
        <v>24</v>
      </c>
      <c r="H65" s="33" t="s">
        <v>30</v>
      </c>
      <c r="I65" s="32" t="s">
        <v>33</v>
      </c>
      <c r="J65" s="32" t="s">
        <v>33</v>
      </c>
      <c r="K65" s="32" t="s">
        <v>33</v>
      </c>
      <c r="L65" s="33" t="s">
        <v>34</v>
      </c>
      <c r="M65" s="33" t="s">
        <v>34</v>
      </c>
      <c r="N65" s="33" t="s">
        <v>34</v>
      </c>
      <c r="O65" s="33" t="s">
        <v>35</v>
      </c>
      <c r="P65" s="33" t="s">
        <v>35</v>
      </c>
      <c r="Q65" s="33" t="s">
        <v>35</v>
      </c>
    </row>
    <row r="66" spans="1:17" ht="14.25" thickBot="1" thickTop="1">
      <c r="A66" s="44">
        <v>3</v>
      </c>
      <c r="B66" s="43"/>
      <c r="C66" s="43"/>
      <c r="D66" s="43"/>
      <c r="E66" s="43"/>
      <c r="F66" s="43"/>
      <c r="G66" s="43"/>
      <c r="H66" s="31" t="s">
        <v>24</v>
      </c>
      <c r="I66" s="30">
        <f>INDEX('[1]period'!$D$3:$D$176,MATCH(I67,'[1]period'!$B$3:$B$176,0))</f>
        <v>2006</v>
      </c>
      <c r="J66" s="30">
        <f>INDEX('[1]period'!$D$3:$D$176,MATCH(J67,'[1]period'!$B$3:$B$176,0))</f>
        <v>2007</v>
      </c>
      <c r="K66" s="30">
        <f>INDEX('[1]period'!$D$3:$D$176,MATCH(K67,'[1]period'!$B$3:$B$176,0))</f>
        <v>2008</v>
      </c>
      <c r="L66" s="30">
        <f>INDEX('[1]period'!$D$3:$D$176,MATCH(L67,'[1]period'!$B$3:$B$176,0))</f>
        <v>2006</v>
      </c>
      <c r="M66" s="30">
        <f>INDEX('[1]period'!$D$3:$D$176,MATCH(M67,'[1]period'!$B$3:$B$176,0))</f>
        <v>2007</v>
      </c>
      <c r="N66" s="30">
        <f>INDEX('[1]period'!$D$3:$D$176,MATCH(N67,'[1]period'!$B$3:$B$176,0))</f>
        <v>2008</v>
      </c>
      <c r="O66" s="30">
        <f>INDEX('[1]period'!$D$3:$D$176,MATCH(O67,'[1]period'!$B$3:$B$176,0))</f>
        <v>2006</v>
      </c>
      <c r="P66" s="30">
        <f>INDEX('[1]period'!$D$3:$D$176,MATCH(P67,'[1]period'!$B$3:$B$176,0))</f>
        <v>2007</v>
      </c>
      <c r="Q66" s="30">
        <f>INDEX('[1]period'!$D$3:$D$176,MATCH(Q67,'[1]period'!$B$3:$B$176,0))</f>
        <v>2008</v>
      </c>
    </row>
    <row r="67" spans="1:17" ht="15" thickBot="1" thickTop="1">
      <c r="A67" s="42">
        <v>4</v>
      </c>
      <c r="B67" s="43" t="s">
        <v>23</v>
      </c>
      <c r="C67" s="43" t="s">
        <v>24</v>
      </c>
      <c r="D67" s="45" t="s">
        <v>44</v>
      </c>
      <c r="E67" s="43" t="s">
        <v>24</v>
      </c>
      <c r="F67" s="45" t="s">
        <v>43</v>
      </c>
      <c r="G67" s="43" t="s">
        <v>24</v>
      </c>
      <c r="H67" s="40" t="s">
        <v>45</v>
      </c>
      <c r="I67" s="29">
        <v>2006</v>
      </c>
      <c r="J67" s="29">
        <v>2007</v>
      </c>
      <c r="K67" s="29">
        <v>2008</v>
      </c>
      <c r="L67" s="29">
        <v>2006</v>
      </c>
      <c r="M67" s="29">
        <v>2007</v>
      </c>
      <c r="N67" s="29">
        <v>2008</v>
      </c>
      <c r="O67" s="29">
        <v>2006</v>
      </c>
      <c r="P67" s="29">
        <v>2007</v>
      </c>
      <c r="Q67" s="29">
        <v>2008</v>
      </c>
    </row>
    <row r="68" spans="1:17" ht="27" thickBot="1" thickTop="1">
      <c r="A68" s="42">
        <v>5</v>
      </c>
      <c r="B68" s="43">
        <f>MATCH(D68,'[1]urban'!$B$3:$B$5,0)</f>
        <v>3</v>
      </c>
      <c r="C68" s="46" t="str">
        <f>INDEX('[4]urban'!$D$3:$D$5,MATCH(D68,'[4]urban'!$B$3:$B$5,0))</f>
        <v>TOT</v>
      </c>
      <c r="D68" s="47" t="s">
        <v>36</v>
      </c>
      <c r="E68" s="46" t="str">
        <f>INDEX('[3]sex'!$D$3:$D$176,MATCH(F68,'[3]sex'!$B$3:$B$176,0))</f>
        <v>both_s</v>
      </c>
      <c r="F68" s="47" t="s">
        <v>37</v>
      </c>
      <c r="G68" s="48" t="str">
        <f>INDEX('[2]age5f'!$D$3:$D$99,MATCH(TRIM(H68),'[2]age5f'!$B$3:$B$99,0))</f>
        <v>TOT</v>
      </c>
      <c r="H68" s="40" t="s">
        <v>37</v>
      </c>
      <c r="I68" s="29">
        <v>2122071</v>
      </c>
      <c r="J68" s="29">
        <v>2284936</v>
      </c>
      <c r="K68" s="29">
        <v>2215945</v>
      </c>
      <c r="L68" s="29">
        <v>1935691</v>
      </c>
      <c r="M68" s="29">
        <v>1997980</v>
      </c>
      <c r="N68" s="29">
        <v>1934331</v>
      </c>
      <c r="O68" s="29">
        <v>186380</v>
      </c>
      <c r="P68" s="29">
        <v>286956</v>
      </c>
      <c r="Q68" s="29">
        <v>281614</v>
      </c>
    </row>
    <row r="69" spans="1:17" ht="27" thickBot="1" thickTop="1">
      <c r="A69" s="42"/>
      <c r="B69" s="43"/>
      <c r="C69" s="46" t="str">
        <f>INDEX('[4]urban'!$D$3:$D$5,MATCH(D69,'[4]urban'!$B$3:$B$5,0))</f>
        <v>TOT</v>
      </c>
      <c r="D69" s="47" t="s">
        <v>36</v>
      </c>
      <c r="E69" s="46" t="str">
        <f>INDEX('[3]sex'!$D$3:$D$176,MATCH(F69,'[3]sex'!$B$3:$B$176,0))</f>
        <v>both_s</v>
      </c>
      <c r="F69" s="47" t="s">
        <v>37</v>
      </c>
      <c r="G69" s="48"/>
      <c r="H69" s="40" t="s">
        <v>52</v>
      </c>
      <c r="I69" s="29" t="s">
        <v>53</v>
      </c>
      <c r="J69" s="29" t="s">
        <v>53</v>
      </c>
      <c r="K69" s="29" t="s">
        <v>53</v>
      </c>
      <c r="L69" s="29" t="s">
        <v>53</v>
      </c>
      <c r="M69" s="29" t="s">
        <v>53</v>
      </c>
      <c r="N69" s="29"/>
      <c r="O69" s="29" t="s">
        <v>53</v>
      </c>
      <c r="P69" s="29" t="s">
        <v>53</v>
      </c>
      <c r="Q69" s="29" t="s">
        <v>53</v>
      </c>
    </row>
    <row r="70" spans="1:17" ht="27" thickBot="1" thickTop="1">
      <c r="A70" s="42">
        <v>5</v>
      </c>
      <c r="B70" s="43">
        <f>MATCH(D70,'[1]urban'!$B$3:$B$5,0)</f>
        <v>3</v>
      </c>
      <c r="C70" s="46" t="str">
        <f>INDEX('[4]urban'!$D$3:$D$5,MATCH(D70,'[4]urban'!$B$3:$B$5,0))</f>
        <v>TOT</v>
      </c>
      <c r="D70" s="47" t="s">
        <v>36</v>
      </c>
      <c r="E70" s="46" t="str">
        <f>INDEX('[3]sex'!$D$3:$D$176,MATCH(F70,'[3]sex'!$B$3:$B$176,0))</f>
        <v>both_s</v>
      </c>
      <c r="F70" s="47" t="s">
        <v>37</v>
      </c>
      <c r="G70" s="48" t="str">
        <f>INDEX('[2]age5f'!$D$3:$D$99,MATCH(TRIM(H70),'[2]age5f'!$B$3:$B$99,0))</f>
        <v>0_5</v>
      </c>
      <c r="H70" s="40" t="s">
        <v>54</v>
      </c>
      <c r="I70" s="29">
        <v>133255</v>
      </c>
      <c r="J70" s="29">
        <v>151010</v>
      </c>
      <c r="K70" s="29">
        <v>131859</v>
      </c>
      <c r="L70" s="29">
        <v>125428</v>
      </c>
      <c r="M70" s="29">
        <v>140429</v>
      </c>
      <c r="N70" s="29">
        <v>122819</v>
      </c>
      <c r="O70" s="29">
        <v>7827</v>
      </c>
      <c r="P70" s="29">
        <v>10581</v>
      </c>
      <c r="Q70" s="29">
        <v>9040</v>
      </c>
    </row>
    <row r="71" spans="1:17" ht="27" thickBot="1" thickTop="1">
      <c r="A71" s="42">
        <v>5</v>
      </c>
      <c r="B71" s="43">
        <f>MATCH(D71,'[1]urban'!$B$3:$B$5,0)</f>
        <v>3</v>
      </c>
      <c r="C71" s="46" t="str">
        <f>INDEX('[4]urban'!$D$3:$D$5,MATCH(D71,'[4]urban'!$B$3:$B$5,0))</f>
        <v>TOT</v>
      </c>
      <c r="D71" s="47" t="s">
        <v>36</v>
      </c>
      <c r="E71" s="46" t="str">
        <f>INDEX('[3]sex'!$D$3:$D$176,MATCH(F71,'[3]sex'!$B$3:$B$176,0))</f>
        <v>both_s</v>
      </c>
      <c r="F71" s="47" t="s">
        <v>37</v>
      </c>
      <c r="G71" s="48" t="str">
        <f>INDEX('[2]age5f'!$D$3:$D$99,MATCH(TRIM(H71),'[2]age5f'!$B$3:$B$99,0))</f>
        <v>6_13</v>
      </c>
      <c r="H71" s="41" t="s">
        <v>83</v>
      </c>
      <c r="I71" s="29">
        <v>126070</v>
      </c>
      <c r="J71" s="29">
        <v>136367</v>
      </c>
      <c r="K71" s="29">
        <v>114959</v>
      </c>
      <c r="L71" s="29">
        <v>111204</v>
      </c>
      <c r="M71" s="29">
        <v>116699</v>
      </c>
      <c r="N71" s="29">
        <v>99631</v>
      </c>
      <c r="O71" s="29">
        <v>14866</v>
      </c>
      <c r="P71" s="29">
        <v>19668</v>
      </c>
      <c r="Q71" s="29">
        <v>15328</v>
      </c>
    </row>
    <row r="72" spans="1:17" ht="27" thickBot="1" thickTop="1">
      <c r="A72" s="42">
        <v>5</v>
      </c>
      <c r="B72" s="43">
        <f>MATCH(D72,'[1]urban'!$B$3:$B$5,0)</f>
        <v>3</v>
      </c>
      <c r="C72" s="46" t="str">
        <f>INDEX('[4]urban'!$D$3:$D$5,MATCH(D72,'[4]urban'!$B$3:$B$5,0))</f>
        <v>TOT</v>
      </c>
      <c r="D72" s="47" t="s">
        <v>36</v>
      </c>
      <c r="E72" s="46" t="str">
        <f>INDEX('[3]sex'!$D$3:$D$176,MATCH(F72,'[3]sex'!$B$3:$B$176,0))</f>
        <v>both_s</v>
      </c>
      <c r="F72" s="47" t="s">
        <v>37</v>
      </c>
      <c r="G72" s="48" t="str">
        <f>INDEX('[2]age5f'!$D$3:$D$99,MATCH(TRIM(H72),'[2]age5f'!$B$3:$B$99,0))</f>
        <v>14_17</v>
      </c>
      <c r="H72" s="40" t="s">
        <v>61</v>
      </c>
      <c r="I72" s="29">
        <v>136027</v>
      </c>
      <c r="J72" s="29">
        <v>131186</v>
      </c>
      <c r="K72" s="29">
        <v>127526</v>
      </c>
      <c r="L72" s="29">
        <v>127118</v>
      </c>
      <c r="M72" s="29">
        <v>119225</v>
      </c>
      <c r="N72" s="29">
        <v>115630</v>
      </c>
      <c r="O72" s="29">
        <v>8909</v>
      </c>
      <c r="P72" s="29">
        <v>11961</v>
      </c>
      <c r="Q72" s="29">
        <v>11896</v>
      </c>
    </row>
    <row r="73" spans="1:17" ht="27" thickBot="1" thickTop="1">
      <c r="A73" s="42">
        <v>5</v>
      </c>
      <c r="B73" s="43">
        <f>MATCH(D73,'[1]urban'!$B$3:$B$5,0)</f>
        <v>3</v>
      </c>
      <c r="C73" s="46" t="str">
        <f>INDEX('[4]urban'!$D$3:$D$5,MATCH(D73,'[4]urban'!$B$3:$B$5,0))</f>
        <v>TOT</v>
      </c>
      <c r="D73" s="47" t="s">
        <v>36</v>
      </c>
      <c r="E73" s="46" t="str">
        <f>INDEX('[3]sex'!$D$3:$D$176,MATCH(F73,'[3]sex'!$B$3:$B$176,0))</f>
        <v>both_s</v>
      </c>
      <c r="F73" s="47" t="s">
        <v>37</v>
      </c>
      <c r="G73" s="48" t="str">
        <f>INDEX('[2]age5f'!$D$3:$D$99,MATCH(TRIM(H73),'[2]age5f'!$B$3:$B$99,0))</f>
        <v>18_19</v>
      </c>
      <c r="H73" s="40" t="s">
        <v>55</v>
      </c>
      <c r="I73" s="29">
        <v>125888</v>
      </c>
      <c r="J73" s="29">
        <v>124297</v>
      </c>
      <c r="K73" s="29">
        <v>118608</v>
      </c>
      <c r="L73" s="29">
        <v>120054</v>
      </c>
      <c r="M73" s="29">
        <v>115984</v>
      </c>
      <c r="N73" s="29">
        <v>110585</v>
      </c>
      <c r="O73" s="29">
        <v>5834</v>
      </c>
      <c r="P73" s="29">
        <v>8313</v>
      </c>
      <c r="Q73" s="29">
        <v>8023</v>
      </c>
    </row>
    <row r="74" spans="1:17" ht="27" thickBot="1" thickTop="1">
      <c r="A74" s="42">
        <v>5</v>
      </c>
      <c r="B74" s="43">
        <f>MATCH(D74,'[1]urban'!$B$3:$B$5,0)</f>
        <v>3</v>
      </c>
      <c r="C74" s="46" t="str">
        <f>INDEX('[4]urban'!$D$3:$D$5,MATCH(D74,'[4]urban'!$B$3:$B$5,0))</f>
        <v>TOT</v>
      </c>
      <c r="D74" s="47" t="s">
        <v>36</v>
      </c>
      <c r="E74" s="46" t="str">
        <f>INDEX('[3]sex'!$D$3:$D$176,MATCH(F74,'[3]sex'!$B$3:$B$176,0))</f>
        <v>both_s</v>
      </c>
      <c r="F74" s="47" t="s">
        <v>37</v>
      </c>
      <c r="G74" s="48" t="str">
        <f>INDEX('[2]age5f'!$D$3:$D$99,MATCH(TRIM(H74),'[2]age5f'!$B$3:$B$99,0))</f>
        <v>20_24</v>
      </c>
      <c r="H74" s="40" t="s">
        <v>56</v>
      </c>
      <c r="I74" s="29">
        <v>386384</v>
      </c>
      <c r="J74" s="29">
        <v>406764</v>
      </c>
      <c r="K74" s="29">
        <v>389999</v>
      </c>
      <c r="L74" s="29">
        <v>365286</v>
      </c>
      <c r="M74" s="29">
        <v>371972</v>
      </c>
      <c r="N74" s="29">
        <v>353211</v>
      </c>
      <c r="O74" s="29">
        <v>21098</v>
      </c>
      <c r="P74" s="29">
        <v>34792</v>
      </c>
      <c r="Q74" s="29">
        <v>36788</v>
      </c>
    </row>
    <row r="75" spans="1:17" ht="27" thickBot="1" thickTop="1">
      <c r="A75" s="42">
        <v>5</v>
      </c>
      <c r="B75" s="43">
        <f>MATCH(D75,'[1]urban'!$B$3:$B$5,0)</f>
        <v>3</v>
      </c>
      <c r="C75" s="46" t="str">
        <f>INDEX('[4]urban'!$D$3:$D$5,MATCH(D75,'[4]urban'!$B$3:$B$5,0))</f>
        <v>TOT</v>
      </c>
      <c r="D75" s="47" t="s">
        <v>36</v>
      </c>
      <c r="E75" s="46" t="str">
        <f>INDEX('[3]sex'!$D$3:$D$176,MATCH(F75,'[3]sex'!$B$3:$B$176,0))</f>
        <v>both_s</v>
      </c>
      <c r="F75" s="47" t="s">
        <v>37</v>
      </c>
      <c r="G75" s="48" t="str">
        <f>INDEX('[2]age5f'!$D$3:$D$99,MATCH(TRIM(H75),'[2]age5f'!$B$3:$B$99,0))</f>
        <v>25_29</v>
      </c>
      <c r="H75" s="40" t="s">
        <v>57</v>
      </c>
      <c r="I75" s="29">
        <v>282435</v>
      </c>
      <c r="J75" s="29">
        <v>319956</v>
      </c>
      <c r="K75" s="29">
        <v>328810</v>
      </c>
      <c r="L75" s="29">
        <v>258007</v>
      </c>
      <c r="M75" s="29">
        <v>278107</v>
      </c>
      <c r="N75" s="29">
        <v>284515</v>
      </c>
      <c r="O75" s="29">
        <v>24428</v>
      </c>
      <c r="P75" s="29">
        <v>41849</v>
      </c>
      <c r="Q75" s="29">
        <v>44295</v>
      </c>
    </row>
    <row r="76" spans="1:17" ht="27" thickBot="1" thickTop="1">
      <c r="A76" s="42">
        <v>5</v>
      </c>
      <c r="B76" s="43">
        <f>MATCH(D76,'[1]urban'!$B$3:$B$5,0)</f>
        <v>3</v>
      </c>
      <c r="C76" s="46" t="str">
        <f>INDEX('[4]urban'!$D$3:$D$5,MATCH(D76,'[4]urban'!$B$3:$B$5,0))</f>
        <v>TOT</v>
      </c>
      <c r="D76" s="47" t="s">
        <v>36</v>
      </c>
      <c r="E76" s="46" t="str">
        <f>INDEX('[3]sex'!$D$3:$D$176,MATCH(F76,'[3]sex'!$B$3:$B$176,0))</f>
        <v>both_s</v>
      </c>
      <c r="F76" s="47" t="s">
        <v>37</v>
      </c>
      <c r="G76" s="48" t="str">
        <f>INDEX('[2]age5f'!$D$3:$D$99,MATCH(TRIM(H76),'[2]age5f'!$B$3:$B$99,0))</f>
        <v>30_39</v>
      </c>
      <c r="H76" s="40" t="s">
        <v>58</v>
      </c>
      <c r="I76" s="29">
        <v>319258</v>
      </c>
      <c r="J76" s="29">
        <v>370635</v>
      </c>
      <c r="K76" s="29">
        <v>378954</v>
      </c>
      <c r="L76" s="29">
        <v>283087</v>
      </c>
      <c r="M76" s="29">
        <v>306437</v>
      </c>
      <c r="N76" s="29">
        <v>312862</v>
      </c>
      <c r="O76" s="29">
        <v>36171</v>
      </c>
      <c r="P76" s="29">
        <v>64198</v>
      </c>
      <c r="Q76" s="29">
        <v>66092</v>
      </c>
    </row>
    <row r="77" spans="1:17" ht="27" thickBot="1" thickTop="1">
      <c r="A77" s="42">
        <v>5</v>
      </c>
      <c r="B77" s="43">
        <f>MATCH(D77,'[1]urban'!$B$3:$B$5,0)</f>
        <v>3</v>
      </c>
      <c r="C77" s="46" t="str">
        <f>INDEX('[4]urban'!$D$3:$D$5,MATCH(D77,'[4]urban'!$B$3:$B$5,0))</f>
        <v>TOT</v>
      </c>
      <c r="D77" s="47" t="s">
        <v>36</v>
      </c>
      <c r="E77" s="46" t="str">
        <f>INDEX('[3]sex'!$D$3:$D$176,MATCH(F77,'[3]sex'!$B$3:$B$176,0))</f>
        <v>both_s</v>
      </c>
      <c r="F77" s="47" t="s">
        <v>37</v>
      </c>
      <c r="G77" s="48" t="str">
        <f>INDEX('[2]age5f'!$D$3:$D$99,MATCH(TRIM(H77),'[2]age5f'!$B$3:$B$99,0))</f>
        <v>40_49</v>
      </c>
      <c r="H77" s="40" t="s">
        <v>59</v>
      </c>
      <c r="I77" s="29">
        <v>228784</v>
      </c>
      <c r="J77" s="29">
        <v>249993</v>
      </c>
      <c r="K77" s="29">
        <v>238352</v>
      </c>
      <c r="L77" s="29">
        <v>203152</v>
      </c>
      <c r="M77" s="29">
        <v>207953</v>
      </c>
      <c r="N77" s="29">
        <v>197745</v>
      </c>
      <c r="O77" s="29">
        <v>25632</v>
      </c>
      <c r="P77" s="29">
        <v>42040</v>
      </c>
      <c r="Q77" s="29">
        <v>40607</v>
      </c>
    </row>
    <row r="78" spans="1:17" ht="27" thickBot="1" thickTop="1">
      <c r="A78" s="42">
        <v>5</v>
      </c>
      <c r="B78" s="43">
        <f>MATCH(D78,'[1]urban'!$B$3:$B$5,0)</f>
        <v>3</v>
      </c>
      <c r="C78" s="46" t="str">
        <f>INDEX('[4]urban'!$D$3:$D$5,MATCH(D78,'[4]urban'!$B$3:$B$5,0))</f>
        <v>TOT</v>
      </c>
      <c r="D78" s="47" t="s">
        <v>36</v>
      </c>
      <c r="E78" s="46" t="str">
        <f>INDEX('[3]sex'!$D$3:$D$176,MATCH(F78,'[3]sex'!$B$3:$B$176,0))</f>
        <v>both_s</v>
      </c>
      <c r="F78" s="47" t="s">
        <v>37</v>
      </c>
      <c r="G78" s="48" t="str">
        <f>INDEX('[2]age5f'!$D$3:$D$99,MATCH(TRIM(H78),'[2]age5f'!$B$3:$B$99,0))</f>
        <v>50_54</v>
      </c>
      <c r="H78" s="40" t="s">
        <v>60</v>
      </c>
      <c r="I78" s="29">
        <v>97507</v>
      </c>
      <c r="J78" s="29">
        <v>104211</v>
      </c>
      <c r="K78" s="29">
        <v>103506</v>
      </c>
      <c r="L78" s="29">
        <v>86637</v>
      </c>
      <c r="M78" s="29">
        <v>88745</v>
      </c>
      <c r="N78" s="29">
        <v>88593</v>
      </c>
      <c r="O78" s="29">
        <v>10870</v>
      </c>
      <c r="P78" s="29">
        <v>15466</v>
      </c>
      <c r="Q78" s="29">
        <v>14913</v>
      </c>
    </row>
    <row r="79" spans="1:17" ht="27" thickBot="1" thickTop="1">
      <c r="A79" s="42">
        <v>5</v>
      </c>
      <c r="B79" s="43">
        <f>MATCH(D79,'[1]urban'!$B$3:$B$5,0)</f>
        <v>3</v>
      </c>
      <c r="C79" s="46" t="str">
        <f>INDEX('[4]urban'!$D$3:$D$5,MATCH(D79,'[4]urban'!$B$3:$B$5,0))</f>
        <v>TOT</v>
      </c>
      <c r="D79" s="47" t="s">
        <v>36</v>
      </c>
      <c r="E79" s="46" t="str">
        <f>INDEX('[3]sex'!$D$3:$D$176,MATCH(F79,'[3]sex'!$B$3:$B$176,0))</f>
        <v>both_s</v>
      </c>
      <c r="F79" s="47" t="s">
        <v>37</v>
      </c>
      <c r="G79" s="48" t="str">
        <f>INDEX('[2]age5f'!$D$3:$D$99,MATCH(TRIM(H79),'[2]age5f'!$B$3:$B$99,0))</f>
        <v>55_59</v>
      </c>
      <c r="H79" s="40" t="s">
        <v>63</v>
      </c>
      <c r="I79" s="29">
        <v>83148</v>
      </c>
      <c r="J79" s="29">
        <v>87329</v>
      </c>
      <c r="K79" s="29">
        <v>88733</v>
      </c>
      <c r="L79" s="29">
        <v>73161</v>
      </c>
      <c r="M79" s="29">
        <v>74812</v>
      </c>
      <c r="N79" s="29">
        <v>76818</v>
      </c>
      <c r="O79" s="29">
        <v>9987</v>
      </c>
      <c r="P79" s="29">
        <v>12517</v>
      </c>
      <c r="Q79" s="29">
        <v>11915</v>
      </c>
    </row>
    <row r="80" spans="1:17" ht="27" thickBot="1" thickTop="1">
      <c r="A80" s="42">
        <v>5</v>
      </c>
      <c r="B80" s="43">
        <f>MATCH(D80,'[1]urban'!$B$3:$B$5,0)</f>
        <v>3</v>
      </c>
      <c r="C80" s="46" t="str">
        <f>INDEX('[4]urban'!$D$3:$D$5,MATCH(D80,'[4]urban'!$B$3:$B$5,0))</f>
        <v>TOT</v>
      </c>
      <c r="D80" s="47" t="s">
        <v>36</v>
      </c>
      <c r="E80" s="46" t="str">
        <f>INDEX('[3]sex'!$D$3:$D$176,MATCH(F80,'[3]sex'!$B$3:$B$176,0))</f>
        <v>both_s</v>
      </c>
      <c r="F80" s="47" t="s">
        <v>37</v>
      </c>
      <c r="G80" s="48" t="str">
        <f>INDEX('[2]age5f'!$D$3:$D$99,MATCH(TRIM(H80),'[2]age5f'!$B$3:$B$99,0))</f>
        <v>60_64</v>
      </c>
      <c r="H80" s="40" t="s">
        <v>64</v>
      </c>
      <c r="I80" s="29">
        <v>36718</v>
      </c>
      <c r="J80" s="29">
        <v>40693</v>
      </c>
      <c r="K80" s="29">
        <v>45735</v>
      </c>
      <c r="L80" s="29">
        <v>32447</v>
      </c>
      <c r="M80" s="29">
        <v>34870</v>
      </c>
      <c r="N80" s="29">
        <v>39794</v>
      </c>
      <c r="O80" s="29">
        <v>4271</v>
      </c>
      <c r="P80" s="29">
        <v>5823</v>
      </c>
      <c r="Q80" s="29">
        <v>5941</v>
      </c>
    </row>
    <row r="81" spans="1:17" ht="27" thickBot="1" thickTop="1">
      <c r="A81" s="42">
        <v>5</v>
      </c>
      <c r="B81" s="43">
        <f>MATCH(D81,'[1]urban'!$B$3:$B$5,0)</f>
        <v>3</v>
      </c>
      <c r="C81" s="46" t="str">
        <f>INDEX('[4]urban'!$D$3:$D$5,MATCH(D81,'[4]urban'!$B$3:$B$5,0))</f>
        <v>TOT</v>
      </c>
      <c r="D81" s="47" t="s">
        <v>36</v>
      </c>
      <c r="E81" s="46" t="str">
        <f>INDEX('[3]sex'!$D$3:$D$176,MATCH(F81,'[3]sex'!$B$3:$B$176,0))</f>
        <v>both_s</v>
      </c>
      <c r="F81" s="47" t="s">
        <v>37</v>
      </c>
      <c r="G81" s="48" t="str">
        <f>INDEX('[2]age5f'!$D$3:$D$99,MATCH(TRIM(H81),'[2]age5f'!$B$3:$B$99,0))</f>
        <v>65_</v>
      </c>
      <c r="H81" s="40" t="s">
        <v>65</v>
      </c>
      <c r="I81" s="29">
        <v>166597</v>
      </c>
      <c r="J81" s="29">
        <v>162495</v>
      </c>
      <c r="K81" s="29">
        <v>148904</v>
      </c>
      <c r="L81" s="29">
        <v>150110</v>
      </c>
      <c r="M81" s="29">
        <v>142747</v>
      </c>
      <c r="N81" s="29">
        <v>132128</v>
      </c>
      <c r="O81" s="29">
        <v>16487</v>
      </c>
      <c r="P81" s="29">
        <v>19748</v>
      </c>
      <c r="Q81" s="29">
        <v>16776</v>
      </c>
    </row>
    <row r="82" spans="1:17" ht="30.75" customHeight="1" thickBot="1" thickTop="1">
      <c r="A82" s="42"/>
      <c r="B82" s="43"/>
      <c r="C82" s="46" t="str">
        <f>INDEX('[4]urban'!$D$3:$D$5,MATCH(D82,'[4]urban'!$B$3:$B$5,0))</f>
        <v>TOT</v>
      </c>
      <c r="D82" s="47" t="s">
        <v>36</v>
      </c>
      <c r="E82" s="46" t="str">
        <f>INDEX('[3]sex'!$D$3:$D$176,MATCH(F82,'[3]sex'!$B$3:$B$176,0))</f>
        <v>both_s</v>
      </c>
      <c r="F82" s="47" t="s">
        <v>37</v>
      </c>
      <c r="G82" s="48"/>
      <c r="H82" s="40" t="s">
        <v>66</v>
      </c>
      <c r="I82" s="29" t="s">
        <v>53</v>
      </c>
      <c r="J82" s="29" t="s">
        <v>53</v>
      </c>
      <c r="K82" s="29" t="s">
        <v>53</v>
      </c>
      <c r="L82" s="29" t="s">
        <v>53</v>
      </c>
      <c r="M82" s="29" t="s">
        <v>53</v>
      </c>
      <c r="N82" s="29" t="s">
        <v>53</v>
      </c>
      <c r="O82" s="29" t="s">
        <v>53</v>
      </c>
      <c r="P82" s="29" t="s">
        <v>53</v>
      </c>
      <c r="Q82" s="29" t="s">
        <v>53</v>
      </c>
    </row>
    <row r="83" spans="1:17" ht="21.75" customHeight="1" thickBot="1" thickTop="1">
      <c r="A83" s="42">
        <v>5</v>
      </c>
      <c r="B83" s="43">
        <f>MATCH(D83,'[1]urban'!$B$3:$B$5,0)</f>
        <v>3</v>
      </c>
      <c r="C83" s="46" t="str">
        <f>INDEX('[4]urban'!$D$3:$D$5,MATCH(D83,'[4]urban'!$B$3:$B$5,0))</f>
        <v>TOT</v>
      </c>
      <c r="D83" s="47" t="s">
        <v>36</v>
      </c>
      <c r="E83" s="46" t="str">
        <f>INDEX('[3]sex'!$D$3:$D$176,MATCH(F83,'[3]sex'!$B$3:$B$176,0))</f>
        <v>both_s</v>
      </c>
      <c r="F83" s="47" t="s">
        <v>37</v>
      </c>
      <c r="G83" s="48" t="str">
        <f>INDEX('[2]age5f'!$D$3:$D$99,MATCH(TRIM(H83),'[2]age5f'!$B$3:$B$99,0))</f>
        <v>0_15</v>
      </c>
      <c r="H83" s="40" t="s">
        <v>67</v>
      </c>
      <c r="I83" s="29">
        <v>297469</v>
      </c>
      <c r="J83" s="29">
        <v>324971</v>
      </c>
      <c r="K83" s="29">
        <v>283575</v>
      </c>
      <c r="L83" s="29">
        <v>270601</v>
      </c>
      <c r="M83" s="29">
        <v>289199</v>
      </c>
      <c r="N83" s="29">
        <v>253638</v>
      </c>
      <c r="O83" s="29">
        <v>26868</v>
      </c>
      <c r="P83" s="29">
        <v>35772</v>
      </c>
      <c r="Q83" s="29">
        <v>29937</v>
      </c>
    </row>
    <row r="84" spans="1:17" ht="22.5" customHeight="1" thickBot="1" thickTop="1">
      <c r="A84" s="42">
        <v>5</v>
      </c>
      <c r="B84" s="43">
        <f>MATCH(D84,'[1]urban'!$B$3:$B$5,0)</f>
        <v>3</v>
      </c>
      <c r="C84" s="46" t="str">
        <f>INDEX('[4]urban'!$D$3:$D$5,MATCH(D84,'[4]urban'!$B$3:$B$5,0))</f>
        <v>TOT</v>
      </c>
      <c r="D84" s="47" t="s">
        <v>36</v>
      </c>
      <c r="E84" s="46" t="str">
        <f>INDEX('[3]sex'!$D$3:$D$176,MATCH(F84,'[3]sex'!$B$3:$B$176,0))</f>
        <v>both_s</v>
      </c>
      <c r="F84" s="47" t="s">
        <v>37</v>
      </c>
      <c r="G84" s="48" t="str">
        <f>INDEX('[2]age5f'!$D$3:$D$99,MATCH(TRIM(H84),'[2]age5f'!$B$3:$B$99,0))</f>
        <v>16_59_54</v>
      </c>
      <c r="H84" s="40" t="s">
        <v>84</v>
      </c>
      <c r="I84" s="29">
        <v>1575226</v>
      </c>
      <c r="J84" s="29">
        <v>1708623</v>
      </c>
      <c r="K84" s="29">
        <v>1689386</v>
      </c>
      <c r="L84" s="29">
        <v>1442760</v>
      </c>
      <c r="M84" s="29">
        <v>1490621</v>
      </c>
      <c r="N84" s="29">
        <v>1467574</v>
      </c>
      <c r="O84" s="29">
        <v>132466</v>
      </c>
      <c r="P84" s="29">
        <v>218002</v>
      </c>
      <c r="Q84" s="29">
        <v>221812</v>
      </c>
    </row>
    <row r="85" spans="1:17" ht="32.25" customHeight="1" thickBot="1" thickTop="1">
      <c r="A85" s="42">
        <v>5</v>
      </c>
      <c r="B85" s="43">
        <f>MATCH(D85,'[1]urban'!$B$3:$B$5,0)</f>
        <v>3</v>
      </c>
      <c r="C85" s="46" t="str">
        <f>INDEX('[4]urban'!$D$3:$D$5,MATCH(D85,'[4]urban'!$B$3:$B$5,0))</f>
        <v>TOT</v>
      </c>
      <c r="D85" s="47" t="s">
        <v>36</v>
      </c>
      <c r="E85" s="46" t="str">
        <f>INDEX('[3]sex'!$D$3:$D$176,MATCH(F85,'[3]sex'!$B$3:$B$176,0))</f>
        <v>both_s</v>
      </c>
      <c r="F85" s="47" t="s">
        <v>37</v>
      </c>
      <c r="G85" s="48" t="str">
        <f>INDEX('[2]age5f'!$D$3:$D$99,MATCH(TRIM(H85),'[2]age5f'!$B$3:$B$99,0))</f>
        <v>60_55_</v>
      </c>
      <c r="H85" s="40" t="s">
        <v>68</v>
      </c>
      <c r="I85" s="29">
        <v>249376</v>
      </c>
      <c r="J85" s="29">
        <v>251342</v>
      </c>
      <c r="K85" s="29">
        <v>242984</v>
      </c>
      <c r="L85" s="29">
        <v>222330</v>
      </c>
      <c r="M85" s="29">
        <v>218160</v>
      </c>
      <c r="N85" s="29">
        <v>213119</v>
      </c>
      <c r="O85" s="29">
        <v>27046</v>
      </c>
      <c r="P85" s="29">
        <v>33182</v>
      </c>
      <c r="Q85" s="29">
        <v>29865</v>
      </c>
    </row>
    <row r="86" spans="1:17" ht="15" thickBot="1" thickTop="1">
      <c r="A86" s="42">
        <v>5</v>
      </c>
      <c r="B86" s="43">
        <f>MATCH(D86,'[1]urban'!$B$3:$B$5,0)</f>
        <v>3</v>
      </c>
      <c r="C86" s="46" t="str">
        <f>INDEX('[4]urban'!$D$3:$D$5,MATCH(D86,'[4]urban'!$B$3:$B$5,0))</f>
        <v>TOT</v>
      </c>
      <c r="D86" s="47" t="s">
        <v>36</v>
      </c>
      <c r="E86" s="46" t="str">
        <f>INDEX('[3]sex'!$D$3:$D$176,MATCH(F86,'[3]sex'!$B$3:$B$176,0))</f>
        <v>males</v>
      </c>
      <c r="F86" s="47" t="s">
        <v>39</v>
      </c>
      <c r="G86" s="48" t="str">
        <f>INDEX('[2]age5f'!$D$3:$D$99,MATCH(TRIM(H86),'[2]age5f'!$B$3:$B$99,0))</f>
        <v>TOT</v>
      </c>
      <c r="H86" s="40" t="s">
        <v>39</v>
      </c>
      <c r="I86" s="29">
        <v>987486</v>
      </c>
      <c r="J86" s="29">
        <v>1075421</v>
      </c>
      <c r="K86" s="29">
        <v>1047129</v>
      </c>
      <c r="L86" s="29">
        <v>899587</v>
      </c>
      <c r="M86" s="29">
        <v>927815</v>
      </c>
      <c r="N86" s="29">
        <v>901085</v>
      </c>
      <c r="O86" s="29">
        <v>87899</v>
      </c>
      <c r="P86" s="29">
        <v>147606</v>
      </c>
      <c r="Q86" s="29">
        <v>146044</v>
      </c>
    </row>
    <row r="87" spans="1:17" ht="21.75" customHeight="1" thickBot="1" thickTop="1">
      <c r="A87" s="42"/>
      <c r="B87" s="43"/>
      <c r="C87" s="46" t="str">
        <f>INDEX('[4]urban'!$D$3:$D$5,MATCH(D87,'[4]urban'!$B$3:$B$5,0))</f>
        <v>TOT</v>
      </c>
      <c r="D87" s="47" t="s">
        <v>36</v>
      </c>
      <c r="E87" s="46" t="str">
        <f>INDEX('[3]sex'!$D$3:$D$176,MATCH(F87,'[3]sex'!$B$3:$B$176,0))</f>
        <v>males</v>
      </c>
      <c r="F87" s="47" t="s">
        <v>39</v>
      </c>
      <c r="G87" s="48"/>
      <c r="H87" s="40" t="s">
        <v>38</v>
      </c>
      <c r="I87" s="29" t="s">
        <v>53</v>
      </c>
      <c r="J87" s="29" t="s">
        <v>53</v>
      </c>
      <c r="K87" s="29" t="s">
        <v>53</v>
      </c>
      <c r="L87" s="29" t="s">
        <v>53</v>
      </c>
      <c r="M87" s="29" t="s">
        <v>53</v>
      </c>
      <c r="N87" s="29"/>
      <c r="O87" s="29" t="s">
        <v>53</v>
      </c>
      <c r="P87" s="29" t="s">
        <v>53</v>
      </c>
      <c r="Q87" s="29" t="s">
        <v>53</v>
      </c>
    </row>
    <row r="88" spans="1:17" ht="15" thickBot="1" thickTop="1">
      <c r="A88" s="42">
        <v>5</v>
      </c>
      <c r="B88" s="43">
        <f>MATCH(D88,'[1]urban'!$B$3:$B$5,0)</f>
        <v>3</v>
      </c>
      <c r="C88" s="46" t="str">
        <f>INDEX('[4]urban'!$D$3:$D$5,MATCH(D88,'[4]urban'!$B$3:$B$5,0))</f>
        <v>TOT</v>
      </c>
      <c r="D88" s="47" t="s">
        <v>36</v>
      </c>
      <c r="E88" s="46" t="str">
        <f>INDEX('[3]sex'!$D$3:$D$176,MATCH(F88,'[3]sex'!$B$3:$B$176,0))</f>
        <v>males</v>
      </c>
      <c r="F88" s="47" t="s">
        <v>39</v>
      </c>
      <c r="G88" s="48" t="str">
        <f>INDEX('[2]age5f'!$D$3:$D$99,MATCH(TRIM(H88),'[2]age5f'!$B$3:$B$99,0))</f>
        <v>0_5</v>
      </c>
      <c r="H88" s="40" t="s">
        <v>54</v>
      </c>
      <c r="I88" s="29">
        <v>68730</v>
      </c>
      <c r="J88" s="29">
        <v>77654</v>
      </c>
      <c r="K88" s="29">
        <v>67668</v>
      </c>
      <c r="L88" s="29">
        <v>64743</v>
      </c>
      <c r="M88" s="29">
        <v>72205</v>
      </c>
      <c r="N88" s="29">
        <v>62937</v>
      </c>
      <c r="O88" s="29">
        <v>3987</v>
      </c>
      <c r="P88" s="29">
        <v>5449</v>
      </c>
      <c r="Q88" s="29">
        <v>4731</v>
      </c>
    </row>
    <row r="89" spans="1:17" ht="15" thickBot="1" thickTop="1">
      <c r="A89" s="42">
        <v>5</v>
      </c>
      <c r="B89" s="43">
        <f>MATCH(D89,'[1]urban'!$B$3:$B$5,0)</f>
        <v>3</v>
      </c>
      <c r="C89" s="46" t="str">
        <f>INDEX('[4]urban'!$D$3:$D$5,MATCH(D89,'[4]urban'!$B$3:$B$5,0))</f>
        <v>TOT</v>
      </c>
      <c r="D89" s="47" t="s">
        <v>36</v>
      </c>
      <c r="E89" s="46" t="str">
        <f>INDEX('[3]sex'!$D$3:$D$176,MATCH(F89,'[3]sex'!$B$3:$B$176,0))</f>
        <v>males</v>
      </c>
      <c r="F89" s="47" t="s">
        <v>39</v>
      </c>
      <c r="G89" s="48" t="str">
        <f>INDEX('[2]age5f'!$D$3:$D$99,MATCH(TRIM(H89),'[2]age5f'!$B$3:$B$99,0))</f>
        <v>6_13</v>
      </c>
      <c r="H89" s="41" t="s">
        <v>83</v>
      </c>
      <c r="I89" s="29">
        <v>65191</v>
      </c>
      <c r="J89" s="29">
        <v>69998</v>
      </c>
      <c r="K89" s="29">
        <v>59249</v>
      </c>
      <c r="L89" s="29">
        <v>57499</v>
      </c>
      <c r="M89" s="29">
        <v>59673</v>
      </c>
      <c r="N89" s="29">
        <v>51182</v>
      </c>
      <c r="O89" s="29">
        <v>7692</v>
      </c>
      <c r="P89" s="29">
        <v>10325</v>
      </c>
      <c r="Q89" s="29">
        <v>8067</v>
      </c>
    </row>
    <row r="90" spans="1:17" ht="15" thickBot="1" thickTop="1">
      <c r="A90" s="42">
        <v>5</v>
      </c>
      <c r="B90" s="43">
        <f>MATCH(D90,'[1]urban'!$B$3:$B$5,0)</f>
        <v>3</v>
      </c>
      <c r="C90" s="46" t="str">
        <f>INDEX('[4]urban'!$D$3:$D$5,MATCH(D90,'[4]urban'!$B$3:$B$5,0))</f>
        <v>TOT</v>
      </c>
      <c r="D90" s="47" t="s">
        <v>36</v>
      </c>
      <c r="E90" s="46" t="str">
        <f>INDEX('[3]sex'!$D$3:$D$176,MATCH(F90,'[3]sex'!$B$3:$B$176,0))</f>
        <v>males</v>
      </c>
      <c r="F90" s="47" t="s">
        <v>39</v>
      </c>
      <c r="G90" s="48" t="str">
        <f>INDEX('[2]age5f'!$D$3:$D$99,MATCH(TRIM(H90),'[2]age5f'!$B$3:$B$99,0))</f>
        <v>14_17</v>
      </c>
      <c r="H90" s="40" t="s">
        <v>61</v>
      </c>
      <c r="I90" s="29">
        <v>62375</v>
      </c>
      <c r="J90" s="29">
        <v>60865</v>
      </c>
      <c r="K90" s="29">
        <v>59980</v>
      </c>
      <c r="L90" s="29">
        <v>57775</v>
      </c>
      <c r="M90" s="29">
        <v>54589</v>
      </c>
      <c r="N90" s="29">
        <v>53614</v>
      </c>
      <c r="O90" s="29">
        <v>4600</v>
      </c>
      <c r="P90" s="29">
        <v>6276</v>
      </c>
      <c r="Q90" s="29">
        <v>6366</v>
      </c>
    </row>
    <row r="91" spans="1:17" ht="15" thickBot="1" thickTop="1">
      <c r="A91" s="42">
        <v>5</v>
      </c>
      <c r="B91" s="43">
        <f>MATCH(D91,'[1]urban'!$B$3:$B$5,0)</f>
        <v>3</v>
      </c>
      <c r="C91" s="46" t="str">
        <f>INDEX('[4]urban'!$D$3:$D$5,MATCH(D91,'[4]urban'!$B$3:$B$5,0))</f>
        <v>TOT</v>
      </c>
      <c r="D91" s="47" t="s">
        <v>36</v>
      </c>
      <c r="E91" s="46" t="str">
        <f>INDEX('[3]sex'!$D$3:$D$176,MATCH(F91,'[3]sex'!$B$3:$B$176,0))</f>
        <v>males</v>
      </c>
      <c r="F91" s="47" t="s">
        <v>39</v>
      </c>
      <c r="G91" s="48" t="str">
        <f>INDEX('[2]age5f'!$D$3:$D$99,MATCH(TRIM(H91),'[2]age5f'!$B$3:$B$99,0))</f>
        <v>18_19</v>
      </c>
      <c r="H91" s="40" t="s">
        <v>55</v>
      </c>
      <c r="I91" s="29">
        <v>49308</v>
      </c>
      <c r="J91" s="29">
        <v>49857</v>
      </c>
      <c r="K91" s="29">
        <v>47711</v>
      </c>
      <c r="L91" s="29">
        <v>46508</v>
      </c>
      <c r="M91" s="29">
        <v>45397</v>
      </c>
      <c r="N91" s="29">
        <v>43585</v>
      </c>
      <c r="O91" s="29">
        <v>2800</v>
      </c>
      <c r="P91" s="29">
        <v>4460</v>
      </c>
      <c r="Q91" s="29">
        <v>4126</v>
      </c>
    </row>
    <row r="92" spans="1:17" ht="15" thickBot="1" thickTop="1">
      <c r="A92" s="42">
        <v>5</v>
      </c>
      <c r="B92" s="43">
        <f>MATCH(D92,'[1]urban'!$B$3:$B$5,0)</f>
        <v>3</v>
      </c>
      <c r="C92" s="46" t="str">
        <f>INDEX('[4]urban'!$D$3:$D$5,MATCH(D92,'[4]urban'!$B$3:$B$5,0))</f>
        <v>TOT</v>
      </c>
      <c r="D92" s="47" t="s">
        <v>36</v>
      </c>
      <c r="E92" s="46" t="str">
        <f>INDEX('[3]sex'!$D$3:$D$176,MATCH(F92,'[3]sex'!$B$3:$B$176,0))</f>
        <v>males</v>
      </c>
      <c r="F92" s="47" t="s">
        <v>39</v>
      </c>
      <c r="G92" s="48" t="str">
        <f>INDEX('[2]age5f'!$D$3:$D$99,MATCH(TRIM(H92),'[2]age5f'!$B$3:$B$99,0))</f>
        <v>20_24</v>
      </c>
      <c r="H92" s="40" t="s">
        <v>56</v>
      </c>
      <c r="I92" s="29">
        <v>169073</v>
      </c>
      <c r="J92" s="29">
        <v>178973</v>
      </c>
      <c r="K92" s="29">
        <v>172029</v>
      </c>
      <c r="L92" s="29">
        <v>159002</v>
      </c>
      <c r="M92" s="29">
        <v>160150</v>
      </c>
      <c r="N92" s="29">
        <v>152360</v>
      </c>
      <c r="O92" s="29">
        <v>10071</v>
      </c>
      <c r="P92" s="29">
        <v>18823</v>
      </c>
      <c r="Q92" s="29">
        <v>19669</v>
      </c>
    </row>
    <row r="93" spans="1:17" ht="15" thickBot="1" thickTop="1">
      <c r="A93" s="42">
        <v>5</v>
      </c>
      <c r="B93" s="43">
        <f>MATCH(D93,'[1]urban'!$B$3:$B$5,0)</f>
        <v>3</v>
      </c>
      <c r="C93" s="46" t="str">
        <f>INDEX('[4]urban'!$D$3:$D$5,MATCH(D93,'[4]urban'!$B$3:$B$5,0))</f>
        <v>TOT</v>
      </c>
      <c r="D93" s="47" t="s">
        <v>36</v>
      </c>
      <c r="E93" s="46" t="str">
        <f>INDEX('[3]sex'!$D$3:$D$176,MATCH(F93,'[3]sex'!$B$3:$B$176,0))</f>
        <v>males</v>
      </c>
      <c r="F93" s="47" t="s">
        <v>39</v>
      </c>
      <c r="G93" s="48" t="str">
        <f>INDEX('[2]age5f'!$D$3:$D$99,MATCH(TRIM(H93),'[2]age5f'!$B$3:$B$99,0))</f>
        <v>25_29</v>
      </c>
      <c r="H93" s="40" t="s">
        <v>57</v>
      </c>
      <c r="I93" s="29">
        <v>136500</v>
      </c>
      <c r="J93" s="29">
        <v>155100</v>
      </c>
      <c r="K93" s="29">
        <v>158442</v>
      </c>
      <c r="L93" s="29">
        <v>123634</v>
      </c>
      <c r="M93" s="29">
        <v>131173</v>
      </c>
      <c r="N93" s="29">
        <v>133020</v>
      </c>
      <c r="O93" s="29">
        <v>12866</v>
      </c>
      <c r="P93" s="29">
        <v>23927</v>
      </c>
      <c r="Q93" s="29">
        <v>25422</v>
      </c>
    </row>
    <row r="94" spans="1:17" ht="15" thickBot="1" thickTop="1">
      <c r="A94" s="42">
        <v>5</v>
      </c>
      <c r="B94" s="43">
        <f>MATCH(D94,'[1]urban'!$B$3:$B$5,0)</f>
        <v>3</v>
      </c>
      <c r="C94" s="46" t="str">
        <f>INDEX('[4]urban'!$D$3:$D$5,MATCH(D94,'[4]urban'!$B$3:$B$5,0))</f>
        <v>TOT</v>
      </c>
      <c r="D94" s="47" t="s">
        <v>36</v>
      </c>
      <c r="E94" s="46" t="str">
        <f>INDEX('[3]sex'!$D$3:$D$176,MATCH(F94,'[3]sex'!$B$3:$B$176,0))</f>
        <v>males</v>
      </c>
      <c r="F94" s="47" t="s">
        <v>39</v>
      </c>
      <c r="G94" s="48" t="str">
        <f>INDEX('[2]age5f'!$D$3:$D$99,MATCH(TRIM(H94),'[2]age5f'!$B$3:$B$99,0))</f>
        <v>30_39</v>
      </c>
      <c r="H94" s="40" t="s">
        <v>58</v>
      </c>
      <c r="I94" s="29">
        <v>166656</v>
      </c>
      <c r="J94" s="29">
        <v>194068</v>
      </c>
      <c r="K94" s="29">
        <v>198172</v>
      </c>
      <c r="L94" s="29">
        <v>148071</v>
      </c>
      <c r="M94" s="29">
        <v>158507</v>
      </c>
      <c r="N94" s="29">
        <v>161596</v>
      </c>
      <c r="O94" s="29">
        <v>18585</v>
      </c>
      <c r="P94" s="29">
        <v>35561</v>
      </c>
      <c r="Q94" s="29">
        <v>36576</v>
      </c>
    </row>
    <row r="95" spans="1:17" ht="15" thickBot="1" thickTop="1">
      <c r="A95" s="42">
        <v>5</v>
      </c>
      <c r="B95" s="43">
        <f>MATCH(D95,'[1]urban'!$B$3:$B$5,0)</f>
        <v>3</v>
      </c>
      <c r="C95" s="46" t="str">
        <f>INDEX('[4]urban'!$D$3:$D$5,MATCH(D95,'[4]urban'!$B$3:$B$5,0))</f>
        <v>TOT</v>
      </c>
      <c r="D95" s="47" t="s">
        <v>36</v>
      </c>
      <c r="E95" s="46" t="str">
        <f>INDEX('[3]sex'!$D$3:$D$176,MATCH(F95,'[3]sex'!$B$3:$B$176,0))</f>
        <v>males</v>
      </c>
      <c r="F95" s="47" t="s">
        <v>39</v>
      </c>
      <c r="G95" s="48" t="str">
        <f>INDEX('[2]age5f'!$D$3:$D$99,MATCH(TRIM(H95),'[2]age5f'!$B$3:$B$99,0))</f>
        <v>40_49</v>
      </c>
      <c r="H95" s="40" t="s">
        <v>59</v>
      </c>
      <c r="I95" s="29">
        <v>121511</v>
      </c>
      <c r="J95" s="29">
        <v>133570</v>
      </c>
      <c r="K95" s="29">
        <v>128745</v>
      </c>
      <c r="L95" s="29">
        <v>108987</v>
      </c>
      <c r="M95" s="29">
        <v>110920</v>
      </c>
      <c r="N95" s="29">
        <v>106839</v>
      </c>
      <c r="O95" s="29">
        <v>12524</v>
      </c>
      <c r="P95" s="29">
        <v>22650</v>
      </c>
      <c r="Q95" s="29">
        <v>21906</v>
      </c>
    </row>
    <row r="96" spans="1:17" ht="15" thickBot="1" thickTop="1">
      <c r="A96" s="42">
        <v>5</v>
      </c>
      <c r="B96" s="43">
        <f>MATCH(D96,'[1]urban'!$B$3:$B$5,0)</f>
        <v>3</v>
      </c>
      <c r="C96" s="46" t="str">
        <f>INDEX('[4]urban'!$D$3:$D$5,MATCH(D96,'[4]urban'!$B$3:$B$5,0))</f>
        <v>TOT</v>
      </c>
      <c r="D96" s="47" t="s">
        <v>36</v>
      </c>
      <c r="E96" s="46" t="str">
        <f>INDEX('[3]sex'!$D$3:$D$176,MATCH(F96,'[3]sex'!$B$3:$B$176,0))</f>
        <v>males</v>
      </c>
      <c r="F96" s="47" t="s">
        <v>39</v>
      </c>
      <c r="G96" s="48" t="str">
        <f>INDEX('[2]age5f'!$D$3:$D$99,MATCH(TRIM(H96),'[2]age5f'!$B$3:$B$99,0))</f>
        <v>50_54</v>
      </c>
      <c r="H96" s="40" t="s">
        <v>60</v>
      </c>
      <c r="I96" s="29">
        <v>45601</v>
      </c>
      <c r="J96" s="29">
        <v>49602</v>
      </c>
      <c r="K96" s="29">
        <v>49517</v>
      </c>
      <c r="L96" s="29">
        <v>41135</v>
      </c>
      <c r="M96" s="29">
        <v>42655</v>
      </c>
      <c r="N96" s="29">
        <v>42669</v>
      </c>
      <c r="O96" s="29">
        <v>4466</v>
      </c>
      <c r="P96" s="29">
        <v>6947</v>
      </c>
      <c r="Q96" s="29">
        <v>6848</v>
      </c>
    </row>
    <row r="97" spans="1:17" ht="15" thickBot="1" thickTop="1">
      <c r="A97" s="42">
        <v>5</v>
      </c>
      <c r="B97" s="43">
        <f>MATCH(D97,'[1]urban'!$B$3:$B$5,0)</f>
        <v>3</v>
      </c>
      <c r="C97" s="46" t="str">
        <f>INDEX('[4]urban'!$D$3:$D$5,MATCH(D97,'[4]urban'!$B$3:$B$5,0))</f>
        <v>TOT</v>
      </c>
      <c r="D97" s="47" t="s">
        <v>36</v>
      </c>
      <c r="E97" s="46" t="str">
        <f>INDEX('[3]sex'!$D$3:$D$176,MATCH(F97,'[3]sex'!$B$3:$B$176,0))</f>
        <v>males</v>
      </c>
      <c r="F97" s="47" t="s">
        <v>39</v>
      </c>
      <c r="G97" s="48" t="str">
        <f>INDEX('[2]age5f'!$D$3:$D$99,MATCH(TRIM(H97),'[2]age5f'!$B$3:$B$99,0))</f>
        <v>55_59</v>
      </c>
      <c r="H97" s="40" t="s">
        <v>63</v>
      </c>
      <c r="I97" s="29">
        <v>37087</v>
      </c>
      <c r="J97" s="29">
        <v>39175</v>
      </c>
      <c r="K97" s="29">
        <v>40388</v>
      </c>
      <c r="L97" s="29">
        <v>33388</v>
      </c>
      <c r="M97" s="29">
        <v>34269</v>
      </c>
      <c r="N97" s="29">
        <v>35621</v>
      </c>
      <c r="O97" s="29">
        <v>3699</v>
      </c>
      <c r="P97" s="29">
        <v>4906</v>
      </c>
      <c r="Q97" s="29">
        <v>4767</v>
      </c>
    </row>
    <row r="98" spans="1:17" ht="15" thickBot="1" thickTop="1">
      <c r="A98" s="42">
        <v>5</v>
      </c>
      <c r="B98" s="43">
        <f>MATCH(D98,'[1]urban'!$B$3:$B$5,0)</f>
        <v>3</v>
      </c>
      <c r="C98" s="46" t="str">
        <f>INDEX('[4]urban'!$D$3:$D$5,MATCH(D98,'[4]urban'!$B$3:$B$5,0))</f>
        <v>TOT</v>
      </c>
      <c r="D98" s="47" t="s">
        <v>36</v>
      </c>
      <c r="E98" s="46" t="str">
        <f>INDEX('[3]sex'!$D$3:$D$176,MATCH(F98,'[3]sex'!$B$3:$B$176,0))</f>
        <v>males</v>
      </c>
      <c r="F98" s="47" t="s">
        <v>39</v>
      </c>
      <c r="G98" s="48" t="str">
        <f>INDEX('[2]age5f'!$D$3:$D$99,MATCH(TRIM(H98),'[2]age5f'!$B$3:$B$99,0))</f>
        <v>60_64</v>
      </c>
      <c r="H98" s="40" t="s">
        <v>64</v>
      </c>
      <c r="I98" s="29">
        <v>15864</v>
      </c>
      <c r="J98" s="29">
        <v>17984</v>
      </c>
      <c r="K98" s="29">
        <v>20367</v>
      </c>
      <c r="L98" s="29">
        <v>14201</v>
      </c>
      <c r="M98" s="29">
        <v>15606</v>
      </c>
      <c r="N98" s="29">
        <v>17881</v>
      </c>
      <c r="O98" s="29">
        <v>1663</v>
      </c>
      <c r="P98" s="29">
        <v>2378</v>
      </c>
      <c r="Q98" s="29">
        <v>2486</v>
      </c>
    </row>
    <row r="99" spans="1:17" ht="15" thickBot="1" thickTop="1">
      <c r="A99" s="42">
        <v>5</v>
      </c>
      <c r="B99" s="43">
        <f>MATCH(D99,'[1]urban'!$B$3:$B$5,0)</f>
        <v>3</v>
      </c>
      <c r="C99" s="46" t="str">
        <f>INDEX('[4]urban'!$D$3:$D$5,MATCH(D99,'[4]urban'!$B$3:$B$5,0))</f>
        <v>TOT</v>
      </c>
      <c r="D99" s="47" t="s">
        <v>36</v>
      </c>
      <c r="E99" s="46" t="str">
        <f>INDEX('[3]sex'!$D$3:$D$176,MATCH(F99,'[3]sex'!$B$3:$B$176,0))</f>
        <v>males</v>
      </c>
      <c r="F99" s="47" t="s">
        <v>39</v>
      </c>
      <c r="G99" s="48" t="str">
        <f>INDEX('[2]age5f'!$D$3:$D$99,MATCH(TRIM(H99),'[2]age5f'!$B$3:$B$99,0))</f>
        <v>65_</v>
      </c>
      <c r="H99" s="40" t="s">
        <v>69</v>
      </c>
      <c r="I99" s="29">
        <v>49590</v>
      </c>
      <c r="J99" s="29">
        <v>48575</v>
      </c>
      <c r="K99" s="29">
        <v>44861</v>
      </c>
      <c r="L99" s="29">
        <v>44644</v>
      </c>
      <c r="M99" s="29">
        <v>42671</v>
      </c>
      <c r="N99" s="29">
        <v>39781</v>
      </c>
      <c r="O99" s="29">
        <v>4946</v>
      </c>
      <c r="P99" s="29">
        <v>5904</v>
      </c>
      <c r="Q99" s="29">
        <v>5080</v>
      </c>
    </row>
    <row r="100" spans="1:17" s="35" customFormat="1" ht="33" customHeight="1" thickBot="1" thickTop="1">
      <c r="A100" s="42"/>
      <c r="B100" s="43"/>
      <c r="C100" s="46" t="str">
        <f>INDEX('[4]urban'!$D$3:$D$5,MATCH(D100,'[4]urban'!$B$3:$B$5,0))</f>
        <v>TOT</v>
      </c>
      <c r="D100" s="47" t="s">
        <v>36</v>
      </c>
      <c r="E100" s="46" t="str">
        <f>INDEX('[3]sex'!$D$3:$D$176,MATCH(F100,'[3]sex'!$B$3:$B$176,0))</f>
        <v>males</v>
      </c>
      <c r="F100" s="47" t="s">
        <v>39</v>
      </c>
      <c r="G100" s="48"/>
      <c r="H100" s="40" t="s">
        <v>70</v>
      </c>
      <c r="I100" s="29" t="s">
        <v>53</v>
      </c>
      <c r="J100" s="29" t="s">
        <v>53</v>
      </c>
      <c r="K100" s="29" t="s">
        <v>53</v>
      </c>
      <c r="L100" s="29" t="s">
        <v>53</v>
      </c>
      <c r="M100" s="29" t="s">
        <v>53</v>
      </c>
      <c r="N100" s="29" t="s">
        <v>53</v>
      </c>
      <c r="O100" s="29" t="s">
        <v>53</v>
      </c>
      <c r="P100" s="29" t="s">
        <v>53</v>
      </c>
      <c r="Q100" s="29" t="s">
        <v>53</v>
      </c>
    </row>
    <row r="101" spans="1:17" ht="15" thickBot="1" thickTop="1">
      <c r="A101" s="42">
        <v>5</v>
      </c>
      <c r="B101" s="43">
        <f>MATCH(D101,'[1]urban'!$B$3:$B$5,0)</f>
        <v>3</v>
      </c>
      <c r="C101" s="46" t="str">
        <f>INDEX('[4]urban'!$D$3:$D$5,MATCH(D101,'[4]urban'!$B$3:$B$5,0))</f>
        <v>TOT</v>
      </c>
      <c r="D101" s="47" t="s">
        <v>36</v>
      </c>
      <c r="E101" s="46" t="str">
        <f>INDEX('[3]sex'!$D$3:$D$176,MATCH(F101,'[3]sex'!$B$3:$B$176,0))</f>
        <v>males</v>
      </c>
      <c r="F101" s="47" t="s">
        <v>39</v>
      </c>
      <c r="G101" s="48" t="str">
        <f>INDEX('[2]age5f'!$D$3:$D$99,MATCH(TRIM(H101),'[2]age5f'!$B$3:$B$99,0))</f>
        <v>0_15</v>
      </c>
      <c r="H101" s="40" t="s">
        <v>71</v>
      </c>
      <c r="I101" s="29">
        <v>152869</v>
      </c>
      <c r="J101" s="29">
        <v>166574</v>
      </c>
      <c r="K101" s="29">
        <v>145532</v>
      </c>
      <c r="L101" s="29">
        <v>139046</v>
      </c>
      <c r="M101" s="29">
        <v>147826</v>
      </c>
      <c r="N101" s="29">
        <v>129738</v>
      </c>
      <c r="O101" s="29">
        <v>13823</v>
      </c>
      <c r="P101" s="29">
        <v>18748</v>
      </c>
      <c r="Q101" s="29">
        <v>15794</v>
      </c>
    </row>
    <row r="102" spans="1:17" ht="15" thickBot="1" thickTop="1">
      <c r="A102" s="42">
        <v>5</v>
      </c>
      <c r="B102" s="43">
        <f>MATCH(D102,'[1]urban'!$B$3:$B$5,0)</f>
        <v>3</v>
      </c>
      <c r="C102" s="46" t="str">
        <f>INDEX('[4]urban'!$D$3:$D$5,MATCH(D102,'[4]urban'!$B$3:$B$5,0))</f>
        <v>TOT</v>
      </c>
      <c r="D102" s="47" t="s">
        <v>36</v>
      </c>
      <c r="E102" s="46" t="str">
        <f>INDEX('[3]sex'!$D$3:$D$176,MATCH(F102,'[3]sex'!$B$3:$B$176,0))</f>
        <v>males</v>
      </c>
      <c r="F102" s="47" t="s">
        <v>39</v>
      </c>
      <c r="G102" s="48" t="str">
        <f>INDEX('[2]age5f'!$D$3:$D$99,MATCH(TRIM(H102),'[2]age5f'!$B$3:$B$99,0))</f>
        <v>16_59</v>
      </c>
      <c r="H102" s="40" t="s">
        <v>72</v>
      </c>
      <c r="I102" s="29">
        <v>769163</v>
      </c>
      <c r="J102" s="29">
        <v>842288</v>
      </c>
      <c r="K102" s="29">
        <v>836369</v>
      </c>
      <c r="L102" s="29">
        <v>701696</v>
      </c>
      <c r="M102" s="29">
        <v>721712</v>
      </c>
      <c r="N102" s="29">
        <v>713685</v>
      </c>
      <c r="O102" s="29">
        <v>67467</v>
      </c>
      <c r="P102" s="29">
        <v>120576</v>
      </c>
      <c r="Q102" s="29">
        <v>122684</v>
      </c>
    </row>
    <row r="103" spans="1:17" ht="15" thickBot="1" thickTop="1">
      <c r="A103" s="42">
        <v>5</v>
      </c>
      <c r="B103" s="43">
        <f>MATCH(D103,'[1]urban'!$B$3:$B$5,0)</f>
        <v>3</v>
      </c>
      <c r="C103" s="46" t="str">
        <f>INDEX('[4]urban'!$D$3:$D$5,MATCH(D103,'[4]urban'!$B$3:$B$5,0))</f>
        <v>TOT</v>
      </c>
      <c r="D103" s="47" t="s">
        <v>36</v>
      </c>
      <c r="E103" s="46" t="str">
        <f>INDEX('[3]sex'!$D$3:$D$176,MATCH(F103,'[3]sex'!$B$3:$B$176,0))</f>
        <v>males</v>
      </c>
      <c r="F103" s="47" t="s">
        <v>39</v>
      </c>
      <c r="G103" s="48" t="str">
        <f>INDEX('[2]age5f'!$D$3:$D$99,MATCH(TRIM(H103),'[2]age5f'!$B$3:$B$99,0))</f>
        <v>60_</v>
      </c>
      <c r="H103" s="40" t="s">
        <v>73</v>
      </c>
      <c r="I103" s="29">
        <v>65454</v>
      </c>
      <c r="J103" s="29">
        <v>66559</v>
      </c>
      <c r="K103" s="29">
        <v>65228</v>
      </c>
      <c r="L103" s="29">
        <v>58845</v>
      </c>
      <c r="M103" s="29">
        <v>58277</v>
      </c>
      <c r="N103" s="29">
        <v>57662</v>
      </c>
      <c r="O103" s="29">
        <v>6609</v>
      </c>
      <c r="P103" s="29">
        <v>8282</v>
      </c>
      <c r="Q103" s="29">
        <v>7566</v>
      </c>
    </row>
    <row r="104" spans="1:17" ht="15" thickBot="1" thickTop="1">
      <c r="A104" s="42">
        <v>5</v>
      </c>
      <c r="B104" s="43">
        <f>MATCH(D104,'[1]urban'!$B$3:$B$5,0)</f>
        <v>3</v>
      </c>
      <c r="C104" s="46" t="str">
        <f>INDEX('[4]urban'!$D$3:$D$5,MATCH(D104,'[4]urban'!$B$3:$B$5,0))</f>
        <v>TOT</v>
      </c>
      <c r="D104" s="47" t="s">
        <v>36</v>
      </c>
      <c r="E104" s="46" t="str">
        <f>INDEX('[3]sex'!$D$3:$D$176,MATCH(F104,'[3]sex'!$B$3:$B$176,0))</f>
        <v>females</v>
      </c>
      <c r="F104" s="47" t="s">
        <v>40</v>
      </c>
      <c r="G104" s="48" t="str">
        <f>INDEX('[2]age5f'!$D$3:$D$99,MATCH(TRIM(H104),'[2]age5f'!$B$3:$B$99,0))</f>
        <v>TOT</v>
      </c>
      <c r="H104" s="40" t="s">
        <v>40</v>
      </c>
      <c r="I104" s="29">
        <v>1134585</v>
      </c>
      <c r="J104" s="29">
        <v>1209515</v>
      </c>
      <c r="K104" s="29">
        <v>1168816</v>
      </c>
      <c r="L104" s="29">
        <v>1036104</v>
      </c>
      <c r="M104" s="29">
        <v>1070165</v>
      </c>
      <c r="N104" s="29">
        <v>1033246</v>
      </c>
      <c r="O104" s="29">
        <v>98481</v>
      </c>
      <c r="P104" s="29">
        <v>139350</v>
      </c>
      <c r="Q104" s="29">
        <v>135570</v>
      </c>
    </row>
    <row r="105" spans="1:17" s="35" customFormat="1" ht="22.5" customHeight="1" thickBot="1" thickTop="1">
      <c r="A105" s="42"/>
      <c r="B105" s="43"/>
      <c r="C105" s="46" t="str">
        <f>INDEX('[4]urban'!$D$3:$D$5,MATCH(D105,'[4]urban'!$B$3:$B$5,0))</f>
        <v>TOT</v>
      </c>
      <c r="D105" s="47" t="s">
        <v>36</v>
      </c>
      <c r="E105" s="46" t="str">
        <f>INDEX('[3]sex'!$D$3:$D$176,MATCH(F105,'[3]sex'!$B$3:$B$176,0))</f>
        <v>females</v>
      </c>
      <c r="F105" s="47" t="s">
        <v>40</v>
      </c>
      <c r="G105" s="48"/>
      <c r="H105" s="40" t="s">
        <v>38</v>
      </c>
      <c r="I105" s="29" t="s">
        <v>53</v>
      </c>
      <c r="J105" s="29" t="s">
        <v>53</v>
      </c>
      <c r="K105" s="29" t="s">
        <v>53</v>
      </c>
      <c r="L105" s="29" t="s">
        <v>53</v>
      </c>
      <c r="M105" s="29" t="s">
        <v>53</v>
      </c>
      <c r="N105" s="29" t="s">
        <v>53</v>
      </c>
      <c r="O105" s="29" t="s">
        <v>53</v>
      </c>
      <c r="P105" s="29" t="s">
        <v>53</v>
      </c>
      <c r="Q105" s="29" t="s">
        <v>53</v>
      </c>
    </row>
    <row r="106" spans="1:17" ht="15" thickBot="1" thickTop="1">
      <c r="A106" s="42">
        <v>5</v>
      </c>
      <c r="B106" s="43">
        <f>MATCH(D106,'[1]urban'!$B$3:$B$5,0)</f>
        <v>3</v>
      </c>
      <c r="C106" s="46" t="str">
        <f>INDEX('[4]urban'!$D$3:$D$5,MATCH(D106,'[4]urban'!$B$3:$B$5,0))</f>
        <v>TOT</v>
      </c>
      <c r="D106" s="47" t="s">
        <v>36</v>
      </c>
      <c r="E106" s="46" t="str">
        <f>INDEX('[3]sex'!$D$3:$D$176,MATCH(F106,'[3]sex'!$B$3:$B$176,0))</f>
        <v>females</v>
      </c>
      <c r="F106" s="47" t="s">
        <v>40</v>
      </c>
      <c r="G106" s="48" t="str">
        <f>INDEX('[2]age5f'!$D$3:$D$99,MATCH(TRIM(H106),'[2]age5f'!$B$3:$B$99,0))</f>
        <v>0_5</v>
      </c>
      <c r="H106" s="40" t="s">
        <v>54</v>
      </c>
      <c r="I106" s="29">
        <v>64525</v>
      </c>
      <c r="J106" s="29">
        <v>73356</v>
      </c>
      <c r="K106" s="29">
        <v>64191</v>
      </c>
      <c r="L106" s="29">
        <v>60685</v>
      </c>
      <c r="M106" s="29">
        <v>68224</v>
      </c>
      <c r="N106" s="29">
        <v>59882</v>
      </c>
      <c r="O106" s="29">
        <v>3840</v>
      </c>
      <c r="P106" s="29">
        <v>5132</v>
      </c>
      <c r="Q106" s="29">
        <v>4309</v>
      </c>
    </row>
    <row r="107" spans="1:17" ht="15" thickBot="1" thickTop="1">
      <c r="A107" s="42">
        <v>5</v>
      </c>
      <c r="B107" s="43">
        <f>MATCH(D107,'[1]urban'!$B$3:$B$5,0)</f>
        <v>3</v>
      </c>
      <c r="C107" s="46" t="str">
        <f>INDEX('[4]urban'!$D$3:$D$5,MATCH(D107,'[4]urban'!$B$3:$B$5,0))</f>
        <v>TOT</v>
      </c>
      <c r="D107" s="47" t="s">
        <v>36</v>
      </c>
      <c r="E107" s="46" t="str">
        <f>INDEX('[3]sex'!$D$3:$D$176,MATCH(F107,'[3]sex'!$B$3:$B$176,0))</f>
        <v>females</v>
      </c>
      <c r="F107" s="47" t="s">
        <v>40</v>
      </c>
      <c r="G107" s="48" t="str">
        <f>INDEX('[2]age5f'!$D$3:$D$99,MATCH(TRIM(H107),'[2]age5f'!$B$3:$B$99,0))</f>
        <v>6_13</v>
      </c>
      <c r="H107" s="41" t="s">
        <v>83</v>
      </c>
      <c r="I107" s="29">
        <v>60879</v>
      </c>
      <c r="J107" s="29">
        <v>66369</v>
      </c>
      <c r="K107" s="29">
        <v>55710</v>
      </c>
      <c r="L107" s="29">
        <v>53705</v>
      </c>
      <c r="M107" s="29">
        <v>57026</v>
      </c>
      <c r="N107" s="29">
        <v>48449</v>
      </c>
      <c r="O107" s="29">
        <v>7174</v>
      </c>
      <c r="P107" s="29">
        <v>9343</v>
      </c>
      <c r="Q107" s="29">
        <v>7261</v>
      </c>
    </row>
    <row r="108" spans="1:17" ht="15" thickBot="1" thickTop="1">
      <c r="A108" s="42">
        <v>5</v>
      </c>
      <c r="B108" s="43">
        <f>MATCH(D108,'[1]urban'!$B$3:$B$5,0)</f>
        <v>3</v>
      </c>
      <c r="C108" s="46" t="str">
        <f>INDEX('[4]urban'!$D$3:$D$5,MATCH(D108,'[4]urban'!$B$3:$B$5,0))</f>
        <v>TOT</v>
      </c>
      <c r="D108" s="47" t="s">
        <v>36</v>
      </c>
      <c r="E108" s="46" t="str">
        <f>INDEX('[3]sex'!$D$3:$D$176,MATCH(F108,'[3]sex'!$B$3:$B$176,0))</f>
        <v>females</v>
      </c>
      <c r="F108" s="47" t="s">
        <v>40</v>
      </c>
      <c r="G108" s="48" t="str">
        <f>INDEX('[2]age5f'!$D$3:$D$99,MATCH(TRIM(H108),'[2]age5f'!$B$3:$B$99,0))</f>
        <v>14_17</v>
      </c>
      <c r="H108" s="40" t="s">
        <v>61</v>
      </c>
      <c r="I108" s="29">
        <v>73652</v>
      </c>
      <c r="J108" s="29">
        <v>70321</v>
      </c>
      <c r="K108" s="29">
        <v>67546</v>
      </c>
      <c r="L108" s="29">
        <v>69343</v>
      </c>
      <c r="M108" s="29">
        <v>64636</v>
      </c>
      <c r="N108" s="29">
        <v>62016</v>
      </c>
      <c r="O108" s="29">
        <v>4309</v>
      </c>
      <c r="P108" s="29">
        <v>5685</v>
      </c>
      <c r="Q108" s="29">
        <v>5530</v>
      </c>
    </row>
    <row r="109" spans="1:17" ht="15" thickBot="1" thickTop="1">
      <c r="A109" s="42">
        <v>5</v>
      </c>
      <c r="B109" s="43">
        <f>MATCH(D109,'[1]urban'!$B$3:$B$5,0)</f>
        <v>3</v>
      </c>
      <c r="C109" s="46" t="str">
        <f>INDEX('[4]urban'!$D$3:$D$5,MATCH(D109,'[4]urban'!$B$3:$B$5,0))</f>
        <v>TOT</v>
      </c>
      <c r="D109" s="47" t="s">
        <v>36</v>
      </c>
      <c r="E109" s="46" t="str">
        <f>INDEX('[3]sex'!$D$3:$D$176,MATCH(F109,'[3]sex'!$B$3:$B$176,0))</f>
        <v>females</v>
      </c>
      <c r="F109" s="47" t="s">
        <v>40</v>
      </c>
      <c r="G109" s="48" t="str">
        <f>INDEX('[2]age5f'!$D$3:$D$99,MATCH(TRIM(H109),'[2]age5f'!$B$3:$B$99,0))</f>
        <v>18_19</v>
      </c>
      <c r="H109" s="40" t="s">
        <v>55</v>
      </c>
      <c r="I109" s="29">
        <v>76580</v>
      </c>
      <c r="J109" s="29">
        <v>74440</v>
      </c>
      <c r="K109" s="29">
        <v>70897</v>
      </c>
      <c r="L109" s="29">
        <v>73546</v>
      </c>
      <c r="M109" s="29">
        <v>70587</v>
      </c>
      <c r="N109" s="29">
        <v>67000</v>
      </c>
      <c r="O109" s="29">
        <v>3034</v>
      </c>
      <c r="P109" s="29">
        <v>3853</v>
      </c>
      <c r="Q109" s="29">
        <v>3897</v>
      </c>
    </row>
    <row r="110" spans="1:17" ht="15" thickBot="1" thickTop="1">
      <c r="A110" s="42">
        <v>5</v>
      </c>
      <c r="B110" s="43">
        <f>MATCH(D110,'[1]urban'!$B$3:$B$5,0)</f>
        <v>3</v>
      </c>
      <c r="C110" s="46" t="str">
        <f>INDEX('[4]urban'!$D$3:$D$5,MATCH(D110,'[4]urban'!$B$3:$B$5,0))</f>
        <v>TOT</v>
      </c>
      <c r="D110" s="47" t="s">
        <v>36</v>
      </c>
      <c r="E110" s="46" t="str">
        <f>INDEX('[3]sex'!$D$3:$D$176,MATCH(F110,'[3]sex'!$B$3:$B$176,0))</f>
        <v>females</v>
      </c>
      <c r="F110" s="47" t="s">
        <v>40</v>
      </c>
      <c r="G110" s="48" t="str">
        <f>INDEX('[2]age5f'!$D$3:$D$99,MATCH(TRIM(H110),'[2]age5f'!$B$3:$B$99,0))</f>
        <v>20_24</v>
      </c>
      <c r="H110" s="40" t="s">
        <v>56</v>
      </c>
      <c r="I110" s="29">
        <v>217311</v>
      </c>
      <c r="J110" s="29">
        <v>227791</v>
      </c>
      <c r="K110" s="29">
        <v>217970</v>
      </c>
      <c r="L110" s="29">
        <v>206284</v>
      </c>
      <c r="M110" s="29">
        <v>211822</v>
      </c>
      <c r="N110" s="29">
        <v>200851</v>
      </c>
      <c r="O110" s="29">
        <v>11027</v>
      </c>
      <c r="P110" s="29">
        <v>15969</v>
      </c>
      <c r="Q110" s="29">
        <v>17119</v>
      </c>
    </row>
    <row r="111" spans="1:17" ht="15" thickBot="1" thickTop="1">
      <c r="A111" s="42">
        <v>5</v>
      </c>
      <c r="B111" s="43">
        <f>MATCH(D111,'[1]urban'!$B$3:$B$5,0)</f>
        <v>3</v>
      </c>
      <c r="C111" s="46" t="str">
        <f>INDEX('[4]urban'!$D$3:$D$5,MATCH(D111,'[4]urban'!$B$3:$B$5,0))</f>
        <v>TOT</v>
      </c>
      <c r="D111" s="47" t="s">
        <v>36</v>
      </c>
      <c r="E111" s="46" t="str">
        <f>INDEX('[3]sex'!$D$3:$D$176,MATCH(F111,'[3]sex'!$B$3:$B$176,0))</f>
        <v>females</v>
      </c>
      <c r="F111" s="47" t="s">
        <v>40</v>
      </c>
      <c r="G111" s="48" t="str">
        <f>INDEX('[2]age5f'!$D$3:$D$99,MATCH(TRIM(H111),'[2]age5f'!$B$3:$B$99,0))</f>
        <v>25_29</v>
      </c>
      <c r="H111" s="40" t="s">
        <v>57</v>
      </c>
      <c r="I111" s="29">
        <v>145935</v>
      </c>
      <c r="J111" s="29">
        <v>164856</v>
      </c>
      <c r="K111" s="29">
        <v>170368</v>
      </c>
      <c r="L111" s="29">
        <v>134373</v>
      </c>
      <c r="M111" s="29">
        <v>146934</v>
      </c>
      <c r="N111" s="29">
        <v>151495</v>
      </c>
      <c r="O111" s="29">
        <v>11562</v>
      </c>
      <c r="P111" s="29">
        <v>17922</v>
      </c>
      <c r="Q111" s="29">
        <v>18873</v>
      </c>
    </row>
    <row r="112" spans="1:17" ht="15" thickBot="1" thickTop="1">
      <c r="A112" s="42">
        <v>5</v>
      </c>
      <c r="B112" s="43">
        <f>MATCH(D112,'[1]urban'!$B$3:$B$5,0)</f>
        <v>3</v>
      </c>
      <c r="C112" s="46" t="str">
        <f>INDEX('[4]urban'!$D$3:$D$5,MATCH(D112,'[4]urban'!$B$3:$B$5,0))</f>
        <v>TOT</v>
      </c>
      <c r="D112" s="47" t="s">
        <v>36</v>
      </c>
      <c r="E112" s="46" t="str">
        <f>INDEX('[3]sex'!$D$3:$D$176,MATCH(F112,'[3]sex'!$B$3:$B$176,0))</f>
        <v>females</v>
      </c>
      <c r="F112" s="47" t="s">
        <v>40</v>
      </c>
      <c r="G112" s="48" t="str">
        <f>INDEX('[2]age5f'!$D$3:$D$99,MATCH(TRIM(H112),'[2]age5f'!$B$3:$B$99,0))</f>
        <v>30_39</v>
      </c>
      <c r="H112" s="40" t="s">
        <v>58</v>
      </c>
      <c r="I112" s="29">
        <v>152602</v>
      </c>
      <c r="J112" s="29">
        <v>176567</v>
      </c>
      <c r="K112" s="29">
        <v>180782</v>
      </c>
      <c r="L112" s="29">
        <v>135016</v>
      </c>
      <c r="M112" s="29">
        <v>147930</v>
      </c>
      <c r="N112" s="29">
        <v>151266</v>
      </c>
      <c r="O112" s="29">
        <v>17586</v>
      </c>
      <c r="P112" s="29">
        <v>28637</v>
      </c>
      <c r="Q112" s="29">
        <v>29516</v>
      </c>
    </row>
    <row r="113" spans="1:17" ht="15" thickBot="1" thickTop="1">
      <c r="A113" s="42">
        <v>5</v>
      </c>
      <c r="B113" s="43">
        <f>MATCH(D113,'[1]urban'!$B$3:$B$5,0)</f>
        <v>3</v>
      </c>
      <c r="C113" s="46" t="str">
        <f>INDEX('[4]urban'!$D$3:$D$5,MATCH(D113,'[4]urban'!$B$3:$B$5,0))</f>
        <v>TOT</v>
      </c>
      <c r="D113" s="47" t="s">
        <v>36</v>
      </c>
      <c r="E113" s="46" t="str">
        <f>INDEX('[3]sex'!$D$3:$D$176,MATCH(F113,'[3]sex'!$B$3:$B$176,0))</f>
        <v>females</v>
      </c>
      <c r="F113" s="47" t="s">
        <v>40</v>
      </c>
      <c r="G113" s="48" t="str">
        <f>INDEX('[2]age5f'!$D$3:$D$99,MATCH(TRIM(H113),'[2]age5f'!$B$3:$B$99,0))</f>
        <v>40_49</v>
      </c>
      <c r="H113" s="40" t="s">
        <v>59</v>
      </c>
      <c r="I113" s="29">
        <v>107273</v>
      </c>
      <c r="J113" s="29">
        <v>116423</v>
      </c>
      <c r="K113" s="29">
        <v>109607</v>
      </c>
      <c r="L113" s="29">
        <v>94165</v>
      </c>
      <c r="M113" s="29">
        <v>97033</v>
      </c>
      <c r="N113" s="29">
        <v>90906</v>
      </c>
      <c r="O113" s="29">
        <v>13108</v>
      </c>
      <c r="P113" s="29">
        <v>19390</v>
      </c>
      <c r="Q113" s="29">
        <v>18701</v>
      </c>
    </row>
    <row r="114" spans="1:17" ht="15" thickBot="1" thickTop="1">
      <c r="A114" s="42">
        <v>5</v>
      </c>
      <c r="B114" s="43">
        <f>MATCH(D114,'[1]urban'!$B$3:$B$5,0)</f>
        <v>3</v>
      </c>
      <c r="C114" s="46" t="str">
        <f>INDEX('[4]urban'!$D$3:$D$5,MATCH(D114,'[4]urban'!$B$3:$B$5,0))</f>
        <v>TOT</v>
      </c>
      <c r="D114" s="47" t="s">
        <v>36</v>
      </c>
      <c r="E114" s="46" t="str">
        <f>INDEX('[3]sex'!$D$3:$D$176,MATCH(F114,'[3]sex'!$B$3:$B$176,0))</f>
        <v>females</v>
      </c>
      <c r="F114" s="47" t="s">
        <v>40</v>
      </c>
      <c r="G114" s="48" t="str">
        <f>INDEX('[2]age5f'!$D$3:$D$99,MATCH(TRIM(H114),'[2]age5f'!$B$3:$B$99,0))</f>
        <v>50_54</v>
      </c>
      <c r="H114" s="40" t="s">
        <v>60</v>
      </c>
      <c r="I114" s="29">
        <v>51906</v>
      </c>
      <c r="J114" s="29">
        <v>54609</v>
      </c>
      <c r="K114" s="29">
        <v>53989</v>
      </c>
      <c r="L114" s="29">
        <v>45502</v>
      </c>
      <c r="M114" s="29">
        <v>46090</v>
      </c>
      <c r="N114" s="29">
        <v>45924</v>
      </c>
      <c r="O114" s="29">
        <v>6404</v>
      </c>
      <c r="P114" s="29">
        <v>8519</v>
      </c>
      <c r="Q114" s="29">
        <v>8065</v>
      </c>
    </row>
    <row r="115" spans="1:17" ht="15" thickBot="1" thickTop="1">
      <c r="A115" s="42">
        <v>5</v>
      </c>
      <c r="B115" s="43">
        <f>MATCH(D115,'[1]urban'!$B$3:$B$5,0)</f>
        <v>3</v>
      </c>
      <c r="C115" s="46" t="str">
        <f>INDEX('[4]urban'!$D$3:$D$5,MATCH(D115,'[4]urban'!$B$3:$B$5,0))</f>
        <v>TOT</v>
      </c>
      <c r="D115" s="47" t="s">
        <v>36</v>
      </c>
      <c r="E115" s="46" t="str">
        <f>INDEX('[3]sex'!$D$3:$D$176,MATCH(F115,'[3]sex'!$B$3:$B$176,0))</f>
        <v>females</v>
      </c>
      <c r="F115" s="47" t="s">
        <v>40</v>
      </c>
      <c r="G115" s="48" t="str">
        <f>INDEX('[2]age5f'!$D$3:$D$99,MATCH(TRIM(H115),'[2]age5f'!$B$3:$B$99,0))</f>
        <v>55_59</v>
      </c>
      <c r="H115" s="40" t="s">
        <v>63</v>
      </c>
      <c r="I115" s="29">
        <v>46061</v>
      </c>
      <c r="J115" s="29">
        <v>48154</v>
      </c>
      <c r="K115" s="29">
        <v>48345</v>
      </c>
      <c r="L115" s="29">
        <v>39773</v>
      </c>
      <c r="M115" s="29">
        <v>40543</v>
      </c>
      <c r="N115" s="29">
        <v>41197</v>
      </c>
      <c r="O115" s="29">
        <v>6288</v>
      </c>
      <c r="P115" s="29">
        <v>7611</v>
      </c>
      <c r="Q115" s="29">
        <v>7148</v>
      </c>
    </row>
    <row r="116" spans="1:17" ht="15" thickBot="1" thickTop="1">
      <c r="A116" s="42">
        <v>5</v>
      </c>
      <c r="B116" s="43">
        <f>MATCH(D116,'[1]urban'!$B$3:$B$5,0)</f>
        <v>3</v>
      </c>
      <c r="C116" s="46" t="str">
        <f>INDEX('[4]urban'!$D$3:$D$5,MATCH(D116,'[4]urban'!$B$3:$B$5,0))</f>
        <v>TOT</v>
      </c>
      <c r="D116" s="47" t="s">
        <v>36</v>
      </c>
      <c r="E116" s="46" t="str">
        <f>INDEX('[3]sex'!$D$3:$D$176,MATCH(F116,'[3]sex'!$B$3:$B$176,0))</f>
        <v>females</v>
      </c>
      <c r="F116" s="47" t="s">
        <v>40</v>
      </c>
      <c r="G116" s="48" t="str">
        <f>INDEX('[2]age5f'!$D$3:$D$99,MATCH(TRIM(H116),'[2]age5f'!$B$3:$B$99,0))</f>
        <v>60_64</v>
      </c>
      <c r="H116" s="40" t="s">
        <v>64</v>
      </c>
      <c r="I116" s="29">
        <v>20854</v>
      </c>
      <c r="J116" s="29">
        <v>22709</v>
      </c>
      <c r="K116" s="29">
        <v>25368</v>
      </c>
      <c r="L116" s="29">
        <v>18246</v>
      </c>
      <c r="M116" s="29">
        <v>19264</v>
      </c>
      <c r="N116" s="29">
        <v>21913</v>
      </c>
      <c r="O116" s="29">
        <v>2608</v>
      </c>
      <c r="P116" s="29">
        <v>3445</v>
      </c>
      <c r="Q116" s="29">
        <v>3455</v>
      </c>
    </row>
    <row r="117" spans="1:17" ht="15" thickBot="1" thickTop="1">
      <c r="A117" s="42">
        <v>5</v>
      </c>
      <c r="B117" s="43">
        <f>MATCH(D117,'[1]urban'!$B$3:$B$5,0)</f>
        <v>3</v>
      </c>
      <c r="C117" s="46" t="str">
        <f>INDEX('[4]urban'!$D$3:$D$5,MATCH(D117,'[4]urban'!$B$3:$B$5,0))</f>
        <v>TOT</v>
      </c>
      <c r="D117" s="47" t="s">
        <v>36</v>
      </c>
      <c r="E117" s="46" t="str">
        <f>INDEX('[3]sex'!$D$3:$D$176,MATCH(F117,'[3]sex'!$B$3:$B$176,0))</f>
        <v>females</v>
      </c>
      <c r="F117" s="47" t="s">
        <v>40</v>
      </c>
      <c r="G117" s="48" t="str">
        <f>INDEX('[2]age5f'!$D$3:$D$99,MATCH(TRIM(H117),'[2]age5f'!$B$3:$B$99,0))</f>
        <v>65_</v>
      </c>
      <c r="H117" s="40" t="s">
        <v>65</v>
      </c>
      <c r="I117" s="29">
        <v>117007</v>
      </c>
      <c r="J117" s="29">
        <v>113920</v>
      </c>
      <c r="K117" s="29">
        <v>104043</v>
      </c>
      <c r="L117" s="29">
        <v>105466</v>
      </c>
      <c r="M117" s="29">
        <v>100076</v>
      </c>
      <c r="N117" s="29">
        <v>92347</v>
      </c>
      <c r="O117" s="29">
        <v>11541</v>
      </c>
      <c r="P117" s="29">
        <v>13844</v>
      </c>
      <c r="Q117" s="29">
        <v>11696</v>
      </c>
    </row>
    <row r="118" spans="1:17" ht="33.75" customHeight="1" thickBot="1" thickTop="1">
      <c r="A118" s="42"/>
      <c r="B118" s="43"/>
      <c r="C118" s="46" t="str">
        <f>INDEX('[4]urban'!$D$3:$D$5,MATCH(D118,'[4]urban'!$B$3:$B$5,0))</f>
        <v>TOT</v>
      </c>
      <c r="D118" s="47" t="s">
        <v>36</v>
      </c>
      <c r="E118" s="46" t="str">
        <f>INDEX('[3]sex'!$D$3:$D$176,MATCH(F118,'[3]sex'!$B$3:$B$176,0))</f>
        <v>females</v>
      </c>
      <c r="F118" s="47" t="s">
        <v>40</v>
      </c>
      <c r="G118" s="48"/>
      <c r="H118" s="40" t="s">
        <v>74</v>
      </c>
      <c r="I118" s="29" t="s">
        <v>53</v>
      </c>
      <c r="J118" s="29" t="s">
        <v>53</v>
      </c>
      <c r="K118" s="29" t="s">
        <v>53</v>
      </c>
      <c r="L118" s="29" t="s">
        <v>53</v>
      </c>
      <c r="M118" s="29" t="s">
        <v>53</v>
      </c>
      <c r="N118" s="29" t="s">
        <v>53</v>
      </c>
      <c r="O118" s="29" t="s">
        <v>53</v>
      </c>
      <c r="P118" s="29" t="s">
        <v>53</v>
      </c>
      <c r="Q118" s="29" t="s">
        <v>53</v>
      </c>
    </row>
    <row r="119" spans="1:17" ht="15" thickBot="1" thickTop="1">
      <c r="A119" s="42">
        <v>5</v>
      </c>
      <c r="B119" s="43">
        <f>MATCH(D119,'[1]urban'!$B$3:$B$5,0)</f>
        <v>3</v>
      </c>
      <c r="C119" s="46" t="str">
        <f>INDEX('[4]urban'!$D$3:$D$5,MATCH(D119,'[4]urban'!$B$3:$B$5,0))</f>
        <v>TOT</v>
      </c>
      <c r="D119" s="47" t="s">
        <v>36</v>
      </c>
      <c r="E119" s="46" t="str">
        <f>INDEX('[3]sex'!$D$3:$D$176,MATCH(F119,'[3]sex'!$B$3:$B$176,0))</f>
        <v>females</v>
      </c>
      <c r="F119" s="47" t="s">
        <v>40</v>
      </c>
      <c r="G119" s="48" t="str">
        <f>INDEX('[2]age5f'!$D$3:$D$99,MATCH(TRIM(H119),'[2]age5f'!$B$3:$B$99,0))</f>
        <v>0_15</v>
      </c>
      <c r="H119" s="40" t="s">
        <v>71</v>
      </c>
      <c r="I119" s="29">
        <v>144600</v>
      </c>
      <c r="J119" s="29">
        <v>158397</v>
      </c>
      <c r="K119" s="29">
        <v>138043</v>
      </c>
      <c r="L119" s="29">
        <v>131555</v>
      </c>
      <c r="M119" s="29">
        <v>141373</v>
      </c>
      <c r="N119" s="29">
        <v>123900</v>
      </c>
      <c r="O119" s="29">
        <v>13045</v>
      </c>
      <c r="P119" s="29">
        <v>17024</v>
      </c>
      <c r="Q119" s="29">
        <v>14143</v>
      </c>
    </row>
    <row r="120" spans="1:17" ht="15" thickBot="1" thickTop="1">
      <c r="A120" s="42">
        <v>5</v>
      </c>
      <c r="B120" s="43">
        <f>MATCH(D120,'[1]urban'!$B$3:$B$5,0)</f>
        <v>3</v>
      </c>
      <c r="C120" s="46" t="str">
        <f>INDEX('[4]urban'!$D$3:$D$5,MATCH(D120,'[4]urban'!$B$3:$B$5,0))</f>
        <v>TOT</v>
      </c>
      <c r="D120" s="47" t="s">
        <v>36</v>
      </c>
      <c r="E120" s="46" t="str">
        <f>INDEX('[3]sex'!$D$3:$D$176,MATCH(F120,'[3]sex'!$B$3:$B$176,0))</f>
        <v>females</v>
      </c>
      <c r="F120" s="47" t="s">
        <v>40</v>
      </c>
      <c r="G120" s="48" t="str">
        <f>INDEX('[2]age5f'!$D$3:$D$99,MATCH(TRIM(H120),'[2]age5f'!$B$3:$B$99,0))</f>
        <v>16_54</v>
      </c>
      <c r="H120" s="40" t="s">
        <v>75</v>
      </c>
      <c r="I120" s="29">
        <v>806063</v>
      </c>
      <c r="J120" s="29">
        <v>866335</v>
      </c>
      <c r="K120" s="29">
        <v>853017</v>
      </c>
      <c r="L120" s="29">
        <v>741064</v>
      </c>
      <c r="M120" s="29">
        <v>768909</v>
      </c>
      <c r="N120" s="29">
        <v>753889</v>
      </c>
      <c r="O120" s="29">
        <v>64999</v>
      </c>
      <c r="P120" s="29">
        <v>97426</v>
      </c>
      <c r="Q120" s="29">
        <v>99128</v>
      </c>
    </row>
    <row r="121" spans="1:17" ht="15" thickBot="1" thickTop="1">
      <c r="A121" s="42">
        <v>5</v>
      </c>
      <c r="B121" s="43">
        <f>MATCH(D121,'[1]urban'!$B$3:$B$5,0)</f>
        <v>3</v>
      </c>
      <c r="C121" s="46" t="str">
        <f>INDEX('[4]urban'!$D$3:$D$5,MATCH(D121,'[4]urban'!$B$3:$B$5,0))</f>
        <v>TOT</v>
      </c>
      <c r="D121" s="47" t="s">
        <v>36</v>
      </c>
      <c r="E121" s="46" t="str">
        <f>INDEX('[3]sex'!$D$3:$D$176,MATCH(F121,'[3]sex'!$B$3:$B$176,0))</f>
        <v>females</v>
      </c>
      <c r="F121" s="47" t="s">
        <v>40</v>
      </c>
      <c r="G121" s="48" t="str">
        <f>INDEX('[2]age5f'!$D$3:$D$99,MATCH(TRIM(H121),'[2]age5f'!$B$3:$B$99,0))</f>
        <v>55_</v>
      </c>
      <c r="H121" s="40" t="s">
        <v>76</v>
      </c>
      <c r="I121" s="29">
        <v>183922</v>
      </c>
      <c r="J121" s="29">
        <v>184783</v>
      </c>
      <c r="K121" s="29">
        <v>177756</v>
      </c>
      <c r="L121" s="29">
        <v>163485</v>
      </c>
      <c r="M121" s="29">
        <v>159883</v>
      </c>
      <c r="N121" s="29">
        <v>155457</v>
      </c>
      <c r="O121" s="29">
        <v>20437</v>
      </c>
      <c r="P121" s="29">
        <v>24900</v>
      </c>
      <c r="Q121" s="29">
        <v>22299</v>
      </c>
    </row>
    <row r="122" spans="1:17" ht="40.5" customHeight="1" thickBot="1" thickTop="1">
      <c r="A122" s="42">
        <v>5</v>
      </c>
      <c r="B122" s="43">
        <f>MATCH(D122,'[1]urban'!$B$3:$B$5,0)</f>
        <v>1</v>
      </c>
      <c r="C122" s="46" t="str">
        <f>INDEX('[4]urban'!$D$3:$D$5,MATCH(D122,'[4]urban'!$B$3:$B$5,0))</f>
        <v>URB</v>
      </c>
      <c r="D122" s="49" t="s">
        <v>41</v>
      </c>
      <c r="E122" s="46" t="str">
        <f>INDEX('[3]sex'!$D$3:$D$176,MATCH(F122,'[3]sex'!$B$3:$B$176,0))</f>
        <v>both_s</v>
      </c>
      <c r="F122" s="47" t="s">
        <v>37</v>
      </c>
      <c r="G122" s="48" t="str">
        <f>INDEX('[2]age5f'!$D$3:$D$99,MATCH(TRIM(H122),'[2]age5f'!$B$3:$B$99,0))</f>
        <v>TOT</v>
      </c>
      <c r="H122" s="40" t="s">
        <v>37</v>
      </c>
      <c r="I122" s="29">
        <v>1451880</v>
      </c>
      <c r="J122" s="29">
        <v>1544781</v>
      </c>
      <c r="K122" s="29">
        <v>1523980</v>
      </c>
      <c r="L122" s="29">
        <v>1319099</v>
      </c>
      <c r="M122" s="29">
        <v>1341396</v>
      </c>
      <c r="N122" s="29">
        <v>1325238</v>
      </c>
      <c r="O122" s="29">
        <v>132781</v>
      </c>
      <c r="P122" s="29">
        <v>203385</v>
      </c>
      <c r="Q122" s="29">
        <v>198742</v>
      </c>
    </row>
    <row r="123" spans="1:17" ht="23.25" customHeight="1" thickBot="1" thickTop="1">
      <c r="A123" s="42"/>
      <c r="B123" s="43"/>
      <c r="C123" s="46" t="str">
        <f>INDEX('[4]urban'!$D$3:$D$5,MATCH(D123,'[4]urban'!$B$3:$B$5,0))</f>
        <v>URB</v>
      </c>
      <c r="D123" s="49" t="s">
        <v>41</v>
      </c>
      <c r="E123" s="46" t="str">
        <f>INDEX('[3]sex'!$D$3:$D$176,MATCH(F123,'[3]sex'!$B$3:$B$176,0))</f>
        <v>both_s</v>
      </c>
      <c r="F123" s="47" t="s">
        <v>37</v>
      </c>
      <c r="G123" s="48"/>
      <c r="H123" s="40" t="s">
        <v>52</v>
      </c>
      <c r="I123" s="29" t="s">
        <v>53</v>
      </c>
      <c r="J123" s="29" t="s">
        <v>53</v>
      </c>
      <c r="K123" s="29" t="s">
        <v>53</v>
      </c>
      <c r="L123" s="29" t="s">
        <v>53</v>
      </c>
      <c r="M123" s="29" t="s">
        <v>53</v>
      </c>
      <c r="N123" s="29"/>
      <c r="O123" s="29" t="s">
        <v>53</v>
      </c>
      <c r="P123" s="29" t="s">
        <v>53</v>
      </c>
      <c r="Q123" s="29" t="s">
        <v>53</v>
      </c>
    </row>
    <row r="124" spans="1:17" ht="27" thickBot="1" thickTop="1">
      <c r="A124" s="42">
        <v>5</v>
      </c>
      <c r="B124" s="43">
        <f>MATCH(D124,'[1]urban'!$B$3:$B$5,0)</f>
        <v>1</v>
      </c>
      <c r="C124" s="46" t="str">
        <f>INDEX('[4]urban'!$D$3:$D$5,MATCH(D124,'[4]urban'!$B$3:$B$5,0))</f>
        <v>URB</v>
      </c>
      <c r="D124" s="49" t="s">
        <v>41</v>
      </c>
      <c r="E124" s="46" t="str">
        <f>INDEX('[3]sex'!$D$3:$D$176,MATCH(F124,'[3]sex'!$B$3:$B$176,0))</f>
        <v>both_s</v>
      </c>
      <c r="F124" s="47" t="s">
        <v>37</v>
      </c>
      <c r="G124" s="48" t="str">
        <f>INDEX('[2]age5f'!$D$3:$D$99,MATCH(TRIM(H124),'[2]age5f'!$B$3:$B$99,0))</f>
        <v>0_5</v>
      </c>
      <c r="H124" s="40" t="s">
        <v>54</v>
      </c>
      <c r="I124" s="29">
        <v>87297</v>
      </c>
      <c r="J124" s="29">
        <v>96650</v>
      </c>
      <c r="K124" s="29">
        <v>85803</v>
      </c>
      <c r="L124" s="29">
        <v>82029</v>
      </c>
      <c r="M124" s="29">
        <v>89603</v>
      </c>
      <c r="N124" s="29">
        <v>79754</v>
      </c>
      <c r="O124" s="29">
        <v>5268</v>
      </c>
      <c r="P124" s="29">
        <v>7047</v>
      </c>
      <c r="Q124" s="29">
        <v>6049</v>
      </c>
    </row>
    <row r="125" spans="1:17" ht="27" thickBot="1" thickTop="1">
      <c r="A125" s="42">
        <v>5</v>
      </c>
      <c r="B125" s="43">
        <f>MATCH(D125,'[1]urban'!$B$3:$B$5,0)</f>
        <v>1</v>
      </c>
      <c r="C125" s="46" t="str">
        <f>INDEX('[4]urban'!$D$3:$D$5,MATCH(D125,'[4]urban'!$B$3:$B$5,0))</f>
        <v>URB</v>
      </c>
      <c r="D125" s="49" t="s">
        <v>41</v>
      </c>
      <c r="E125" s="46" t="str">
        <f>INDEX('[3]sex'!$D$3:$D$176,MATCH(F125,'[3]sex'!$B$3:$B$176,0))</f>
        <v>both_s</v>
      </c>
      <c r="F125" s="47" t="s">
        <v>37</v>
      </c>
      <c r="G125" s="48" t="str">
        <f>INDEX('[2]age5f'!$D$3:$D$99,MATCH(TRIM(H125),'[2]age5f'!$B$3:$B$99,0))</f>
        <v>6_13</v>
      </c>
      <c r="H125" s="41" t="s">
        <v>83</v>
      </c>
      <c r="I125" s="29">
        <v>83741</v>
      </c>
      <c r="J125" s="29">
        <v>88476</v>
      </c>
      <c r="K125" s="29">
        <v>75766</v>
      </c>
      <c r="L125" s="29">
        <v>73629</v>
      </c>
      <c r="M125" s="29">
        <v>75398</v>
      </c>
      <c r="N125" s="29">
        <v>65533</v>
      </c>
      <c r="O125" s="29">
        <v>10112</v>
      </c>
      <c r="P125" s="29">
        <v>13078</v>
      </c>
      <c r="Q125" s="29">
        <v>10233</v>
      </c>
    </row>
    <row r="126" spans="1:17" ht="27" thickBot="1" thickTop="1">
      <c r="A126" s="42">
        <v>5</v>
      </c>
      <c r="B126" s="43">
        <f>MATCH(D126,'[1]urban'!$B$3:$B$5,0)</f>
        <v>1</v>
      </c>
      <c r="C126" s="46" t="str">
        <f>INDEX('[4]urban'!$D$3:$D$5,MATCH(D126,'[4]urban'!$B$3:$B$5,0))</f>
        <v>URB</v>
      </c>
      <c r="D126" s="49" t="s">
        <v>41</v>
      </c>
      <c r="E126" s="46" t="str">
        <f>INDEX('[3]sex'!$D$3:$D$176,MATCH(F126,'[3]sex'!$B$3:$B$176,0))</f>
        <v>both_s</v>
      </c>
      <c r="F126" s="47" t="s">
        <v>37</v>
      </c>
      <c r="G126" s="48" t="str">
        <f>INDEX('[2]age5f'!$D$3:$D$99,MATCH(TRIM(H126),'[2]age5f'!$B$3:$B$99,0))</f>
        <v>14_17</v>
      </c>
      <c r="H126" s="40" t="s">
        <v>61</v>
      </c>
      <c r="I126" s="29">
        <v>105683</v>
      </c>
      <c r="J126" s="29">
        <v>100587</v>
      </c>
      <c r="K126" s="29">
        <v>99184</v>
      </c>
      <c r="L126" s="29">
        <v>99528</v>
      </c>
      <c r="M126" s="29">
        <v>92410</v>
      </c>
      <c r="N126" s="29">
        <v>91199</v>
      </c>
      <c r="O126" s="29">
        <v>6155</v>
      </c>
      <c r="P126" s="29">
        <v>8177</v>
      </c>
      <c r="Q126" s="29">
        <v>7985</v>
      </c>
    </row>
    <row r="127" spans="1:17" ht="27" thickBot="1" thickTop="1">
      <c r="A127" s="42">
        <v>5</v>
      </c>
      <c r="B127" s="43">
        <f>MATCH(D127,'[1]urban'!$B$3:$B$5,0)</f>
        <v>1</v>
      </c>
      <c r="C127" s="46" t="str">
        <f>INDEX('[4]urban'!$D$3:$D$5,MATCH(D127,'[4]urban'!$B$3:$B$5,0))</f>
        <v>URB</v>
      </c>
      <c r="D127" s="49" t="s">
        <v>41</v>
      </c>
      <c r="E127" s="46" t="str">
        <f>INDEX('[3]sex'!$D$3:$D$176,MATCH(F127,'[3]sex'!$B$3:$B$176,0))</f>
        <v>both_s</v>
      </c>
      <c r="F127" s="47" t="s">
        <v>37</v>
      </c>
      <c r="G127" s="48" t="str">
        <f>INDEX('[2]age5f'!$D$3:$D$99,MATCH(TRIM(H127),'[2]age5f'!$B$3:$B$99,0))</f>
        <v>18_19</v>
      </c>
      <c r="H127" s="40" t="s">
        <v>55</v>
      </c>
      <c r="I127" s="29">
        <v>88776</v>
      </c>
      <c r="J127" s="29">
        <v>88035</v>
      </c>
      <c r="K127" s="29">
        <v>87974</v>
      </c>
      <c r="L127" s="29">
        <v>84556</v>
      </c>
      <c r="M127" s="29">
        <v>82173</v>
      </c>
      <c r="N127" s="29">
        <v>82354</v>
      </c>
      <c r="O127" s="29">
        <v>4220</v>
      </c>
      <c r="P127" s="29">
        <v>5862</v>
      </c>
      <c r="Q127" s="29">
        <v>5620</v>
      </c>
    </row>
    <row r="128" spans="1:17" ht="27" thickBot="1" thickTop="1">
      <c r="A128" s="42">
        <v>5</v>
      </c>
      <c r="B128" s="43">
        <f>MATCH(D128,'[1]urban'!$B$3:$B$5,0)</f>
        <v>1</v>
      </c>
      <c r="C128" s="46" t="str">
        <f>INDEX('[4]urban'!$D$3:$D$5,MATCH(D128,'[4]urban'!$B$3:$B$5,0))</f>
        <v>URB</v>
      </c>
      <c r="D128" s="49" t="s">
        <v>41</v>
      </c>
      <c r="E128" s="46" t="str">
        <f>INDEX('[3]sex'!$D$3:$D$176,MATCH(F128,'[3]sex'!$B$3:$B$176,0))</f>
        <v>both_s</v>
      </c>
      <c r="F128" s="47" t="s">
        <v>37</v>
      </c>
      <c r="G128" s="48" t="str">
        <f>INDEX('[2]age5f'!$D$3:$D$99,MATCH(TRIM(H128),'[2]age5f'!$B$3:$B$99,0))</f>
        <v>20_24</v>
      </c>
      <c r="H128" s="40" t="s">
        <v>56</v>
      </c>
      <c r="I128" s="29">
        <v>261881</v>
      </c>
      <c r="J128" s="29">
        <v>275151</v>
      </c>
      <c r="K128" s="29">
        <v>271031</v>
      </c>
      <c r="L128" s="29">
        <v>246656</v>
      </c>
      <c r="M128" s="29">
        <v>250381</v>
      </c>
      <c r="N128" s="29">
        <v>244742</v>
      </c>
      <c r="O128" s="29">
        <v>15225</v>
      </c>
      <c r="P128" s="29">
        <v>24770</v>
      </c>
      <c r="Q128" s="29">
        <v>26289</v>
      </c>
    </row>
    <row r="129" spans="1:17" ht="27" thickBot="1" thickTop="1">
      <c r="A129" s="42">
        <v>5</v>
      </c>
      <c r="B129" s="43">
        <f>MATCH(D129,'[1]urban'!$B$3:$B$5,0)</f>
        <v>1</v>
      </c>
      <c r="C129" s="46" t="str">
        <f>INDEX('[4]urban'!$D$3:$D$5,MATCH(D129,'[4]urban'!$B$3:$B$5,0))</f>
        <v>URB</v>
      </c>
      <c r="D129" s="49" t="s">
        <v>41</v>
      </c>
      <c r="E129" s="46" t="str">
        <f>INDEX('[3]sex'!$D$3:$D$176,MATCH(F129,'[3]sex'!$B$3:$B$176,0))</f>
        <v>both_s</v>
      </c>
      <c r="F129" s="47" t="s">
        <v>37</v>
      </c>
      <c r="G129" s="48" t="str">
        <f>INDEX('[2]age5f'!$D$3:$D$99,MATCH(TRIM(H129),'[2]age5f'!$B$3:$B$99,0))</f>
        <v>25_29</v>
      </c>
      <c r="H129" s="40" t="s">
        <v>57</v>
      </c>
      <c r="I129" s="29">
        <v>200103</v>
      </c>
      <c r="J129" s="29">
        <v>225110</v>
      </c>
      <c r="K129" s="29">
        <v>235269</v>
      </c>
      <c r="L129" s="29">
        <v>182291</v>
      </c>
      <c r="M129" s="29">
        <v>194494</v>
      </c>
      <c r="N129" s="29">
        <v>203037</v>
      </c>
      <c r="O129" s="29">
        <v>17812</v>
      </c>
      <c r="P129" s="29">
        <v>30616</v>
      </c>
      <c r="Q129" s="29">
        <v>32232</v>
      </c>
    </row>
    <row r="130" spans="1:17" ht="27" thickBot="1" thickTop="1">
      <c r="A130" s="42">
        <v>5</v>
      </c>
      <c r="B130" s="43">
        <f>MATCH(D130,'[1]urban'!$B$3:$B$5,0)</f>
        <v>1</v>
      </c>
      <c r="C130" s="46" t="str">
        <f>INDEX('[4]urban'!$D$3:$D$5,MATCH(D130,'[4]urban'!$B$3:$B$5,0))</f>
        <v>URB</v>
      </c>
      <c r="D130" s="49" t="s">
        <v>41</v>
      </c>
      <c r="E130" s="46" t="str">
        <f>INDEX('[3]sex'!$D$3:$D$176,MATCH(F130,'[3]sex'!$B$3:$B$176,0))</f>
        <v>both_s</v>
      </c>
      <c r="F130" s="47" t="s">
        <v>37</v>
      </c>
      <c r="G130" s="48" t="str">
        <f>INDEX('[2]age5f'!$D$3:$D$99,MATCH(TRIM(H130),'[2]age5f'!$B$3:$B$99,0))</f>
        <v>30_39</v>
      </c>
      <c r="H130" s="40" t="s">
        <v>58</v>
      </c>
      <c r="I130" s="29">
        <v>220366</v>
      </c>
      <c r="J130" s="29">
        <v>253634</v>
      </c>
      <c r="K130" s="29">
        <v>262584</v>
      </c>
      <c r="L130" s="29">
        <v>194062</v>
      </c>
      <c r="M130" s="29">
        <v>206758</v>
      </c>
      <c r="N130" s="29">
        <v>214829</v>
      </c>
      <c r="O130" s="29">
        <v>26304</v>
      </c>
      <c r="P130" s="29">
        <v>46876</v>
      </c>
      <c r="Q130" s="29">
        <v>47755</v>
      </c>
    </row>
    <row r="131" spans="1:17" ht="27" thickBot="1" thickTop="1">
      <c r="A131" s="42">
        <v>5</v>
      </c>
      <c r="B131" s="43">
        <f>MATCH(D131,'[1]urban'!$B$3:$B$5,0)</f>
        <v>1</v>
      </c>
      <c r="C131" s="46" t="str">
        <f>INDEX('[4]urban'!$D$3:$D$5,MATCH(D131,'[4]urban'!$B$3:$B$5,0))</f>
        <v>URB</v>
      </c>
      <c r="D131" s="49" t="s">
        <v>41</v>
      </c>
      <c r="E131" s="46" t="str">
        <f>INDEX('[3]sex'!$D$3:$D$176,MATCH(F131,'[3]sex'!$B$3:$B$176,0))</f>
        <v>both_s</v>
      </c>
      <c r="F131" s="47" t="s">
        <v>37</v>
      </c>
      <c r="G131" s="48" t="str">
        <f>INDEX('[2]age5f'!$D$3:$D$99,MATCH(TRIM(H131),'[2]age5f'!$B$3:$B$99,0))</f>
        <v>40_49</v>
      </c>
      <c r="H131" s="40" t="s">
        <v>59</v>
      </c>
      <c r="I131" s="29">
        <v>150686</v>
      </c>
      <c r="J131" s="29">
        <v>162639</v>
      </c>
      <c r="K131" s="29">
        <v>156117</v>
      </c>
      <c r="L131" s="29">
        <v>132485</v>
      </c>
      <c r="M131" s="29">
        <v>132642</v>
      </c>
      <c r="N131" s="29">
        <v>127620</v>
      </c>
      <c r="O131" s="29">
        <v>18201</v>
      </c>
      <c r="P131" s="29">
        <v>29997</v>
      </c>
      <c r="Q131" s="29">
        <v>28497</v>
      </c>
    </row>
    <row r="132" spans="1:17" ht="27" thickBot="1" thickTop="1">
      <c r="A132" s="42">
        <v>5</v>
      </c>
      <c r="B132" s="43">
        <f>MATCH(D132,'[1]urban'!$B$3:$B$5,0)</f>
        <v>1</v>
      </c>
      <c r="C132" s="46" t="str">
        <f>INDEX('[4]urban'!$D$3:$D$5,MATCH(D132,'[4]urban'!$B$3:$B$5,0))</f>
        <v>URB</v>
      </c>
      <c r="D132" s="49" t="s">
        <v>41</v>
      </c>
      <c r="E132" s="46" t="str">
        <f>INDEX('[3]sex'!$D$3:$D$176,MATCH(F132,'[3]sex'!$B$3:$B$176,0))</f>
        <v>both_s</v>
      </c>
      <c r="F132" s="47" t="s">
        <v>37</v>
      </c>
      <c r="G132" s="48" t="str">
        <f>INDEX('[2]age5f'!$D$3:$D$99,MATCH(TRIM(H132),'[2]age5f'!$B$3:$B$99,0))</f>
        <v>50_54</v>
      </c>
      <c r="H132" s="40" t="s">
        <v>60</v>
      </c>
      <c r="I132" s="29">
        <v>62876</v>
      </c>
      <c r="J132" s="29">
        <v>66270</v>
      </c>
      <c r="K132" s="29">
        <v>66006</v>
      </c>
      <c r="L132" s="29">
        <v>55406</v>
      </c>
      <c r="M132" s="29">
        <v>55808</v>
      </c>
      <c r="N132" s="29">
        <v>55987</v>
      </c>
      <c r="O132" s="29">
        <v>7470</v>
      </c>
      <c r="P132" s="29">
        <v>10462</v>
      </c>
      <c r="Q132" s="29">
        <v>10019</v>
      </c>
    </row>
    <row r="133" spans="1:17" ht="27" thickBot="1" thickTop="1">
      <c r="A133" s="42">
        <v>5</v>
      </c>
      <c r="B133" s="43">
        <f>MATCH(D133,'[1]urban'!$B$3:$B$5,0)</f>
        <v>1</v>
      </c>
      <c r="C133" s="46" t="str">
        <f>INDEX('[4]urban'!$D$3:$D$5,MATCH(D133,'[4]urban'!$B$3:$B$5,0))</f>
        <v>URB</v>
      </c>
      <c r="D133" s="49" t="s">
        <v>41</v>
      </c>
      <c r="E133" s="46" t="str">
        <f>INDEX('[3]sex'!$D$3:$D$176,MATCH(F133,'[3]sex'!$B$3:$B$176,0))</f>
        <v>both_s</v>
      </c>
      <c r="F133" s="47" t="s">
        <v>37</v>
      </c>
      <c r="G133" s="48" t="str">
        <f>INDEX('[2]age5f'!$D$3:$D$99,MATCH(TRIM(H133),'[2]age5f'!$B$3:$B$99,0))</f>
        <v>55_59</v>
      </c>
      <c r="H133" s="40" t="s">
        <v>63</v>
      </c>
      <c r="I133" s="29">
        <v>54166</v>
      </c>
      <c r="J133" s="29">
        <v>55149</v>
      </c>
      <c r="K133" s="29">
        <v>56415</v>
      </c>
      <c r="L133" s="29">
        <v>47266</v>
      </c>
      <c r="M133" s="29">
        <v>46803</v>
      </c>
      <c r="N133" s="29">
        <v>48519</v>
      </c>
      <c r="O133" s="29">
        <v>6900</v>
      </c>
      <c r="P133" s="29">
        <v>8346</v>
      </c>
      <c r="Q133" s="29">
        <v>7896</v>
      </c>
    </row>
    <row r="134" spans="1:17" ht="27" thickBot="1" thickTop="1">
      <c r="A134" s="42">
        <v>5</v>
      </c>
      <c r="B134" s="43">
        <f>MATCH(D134,'[1]urban'!$B$3:$B$5,0)</f>
        <v>1</v>
      </c>
      <c r="C134" s="46" t="str">
        <f>INDEX('[4]urban'!$D$3:$D$5,MATCH(D134,'[4]urban'!$B$3:$B$5,0))</f>
        <v>URB</v>
      </c>
      <c r="D134" s="49" t="s">
        <v>41</v>
      </c>
      <c r="E134" s="46" t="str">
        <f>INDEX('[3]sex'!$D$3:$D$176,MATCH(F134,'[3]sex'!$B$3:$B$176,0))</f>
        <v>both_s</v>
      </c>
      <c r="F134" s="47" t="s">
        <v>37</v>
      </c>
      <c r="G134" s="48" t="str">
        <f>INDEX('[2]age5f'!$D$3:$D$99,MATCH(TRIM(H134),'[2]age5f'!$B$3:$B$99,0))</f>
        <v>60_64</v>
      </c>
      <c r="H134" s="40" t="s">
        <v>64</v>
      </c>
      <c r="I134" s="29">
        <v>23874</v>
      </c>
      <c r="J134" s="29">
        <v>25707</v>
      </c>
      <c r="K134" s="29">
        <v>29439</v>
      </c>
      <c r="L134" s="29">
        <v>20818</v>
      </c>
      <c r="M134" s="29">
        <v>21726</v>
      </c>
      <c r="N134" s="29">
        <v>25328</v>
      </c>
      <c r="O134" s="29">
        <v>3056</v>
      </c>
      <c r="P134" s="29">
        <v>3981</v>
      </c>
      <c r="Q134" s="29">
        <v>4111</v>
      </c>
    </row>
    <row r="135" spans="1:17" ht="27" thickBot="1" thickTop="1">
      <c r="A135" s="42">
        <v>5</v>
      </c>
      <c r="B135" s="43">
        <f>MATCH(D135,'[1]urban'!$B$3:$B$5,0)</f>
        <v>1</v>
      </c>
      <c r="C135" s="46" t="str">
        <f>INDEX('[4]urban'!$D$3:$D$5,MATCH(D135,'[4]urban'!$B$3:$B$5,0))</f>
        <v>URB</v>
      </c>
      <c r="D135" s="49" t="s">
        <v>41</v>
      </c>
      <c r="E135" s="46" t="str">
        <f>INDEX('[3]sex'!$D$3:$D$176,MATCH(F135,'[3]sex'!$B$3:$B$176,0))</f>
        <v>both_s</v>
      </c>
      <c r="F135" s="47" t="s">
        <v>37</v>
      </c>
      <c r="G135" s="48" t="str">
        <f>INDEX('[2]age5f'!$D$3:$D$99,MATCH(TRIM(H135),'[2]age5f'!$B$3:$B$99,0))</f>
        <v>65_</v>
      </c>
      <c r="H135" s="40" t="s">
        <v>69</v>
      </c>
      <c r="I135" s="29">
        <v>112431</v>
      </c>
      <c r="J135" s="29">
        <v>107373</v>
      </c>
      <c r="K135" s="29">
        <v>98392</v>
      </c>
      <c r="L135" s="29">
        <v>100373</v>
      </c>
      <c r="M135" s="29">
        <v>93200</v>
      </c>
      <c r="N135" s="29">
        <v>86336</v>
      </c>
      <c r="O135" s="29">
        <v>12058</v>
      </c>
      <c r="P135" s="29">
        <v>14173</v>
      </c>
      <c r="Q135" s="29">
        <v>12056</v>
      </c>
    </row>
    <row r="136" spans="1:17" ht="27.75" customHeight="1" thickBot="1" thickTop="1">
      <c r="A136" s="42"/>
      <c r="B136" s="43"/>
      <c r="C136" s="46" t="str">
        <f>INDEX('[4]urban'!$D$3:$D$5,MATCH(D136,'[4]urban'!$B$3:$B$5,0))</f>
        <v>URB</v>
      </c>
      <c r="D136" s="49" t="s">
        <v>41</v>
      </c>
      <c r="E136" s="46" t="str">
        <f>INDEX('[3]sex'!$D$3:$D$176,MATCH(F136,'[3]sex'!$B$3:$B$176,0))</f>
        <v>both_s</v>
      </c>
      <c r="F136" s="47" t="s">
        <v>37</v>
      </c>
      <c r="G136" s="48"/>
      <c r="H136" s="40" t="s">
        <v>66</v>
      </c>
      <c r="I136" s="29" t="s">
        <v>53</v>
      </c>
      <c r="J136" s="29" t="s">
        <v>53</v>
      </c>
      <c r="K136" s="29" t="s">
        <v>53</v>
      </c>
      <c r="L136" s="29" t="s">
        <v>53</v>
      </c>
      <c r="M136" s="29" t="s">
        <v>53</v>
      </c>
      <c r="N136" s="29"/>
      <c r="O136" s="29" t="s">
        <v>53</v>
      </c>
      <c r="P136" s="29" t="s">
        <v>53</v>
      </c>
      <c r="Q136" s="29" t="s">
        <v>53</v>
      </c>
    </row>
    <row r="137" spans="1:17" ht="24" customHeight="1" thickBot="1" thickTop="1">
      <c r="A137" s="42">
        <v>5</v>
      </c>
      <c r="B137" s="43">
        <f>MATCH(D137,'[1]urban'!$B$3:$B$5,0)</f>
        <v>1</v>
      </c>
      <c r="C137" s="46" t="str">
        <f>INDEX('[4]urban'!$D$3:$D$5,MATCH(D137,'[4]urban'!$B$3:$B$5,0))</f>
        <v>URB</v>
      </c>
      <c r="D137" s="49" t="s">
        <v>41</v>
      </c>
      <c r="E137" s="46" t="str">
        <f>INDEX('[3]sex'!$D$3:$D$176,MATCH(F137,'[3]sex'!$B$3:$B$176,0))</f>
        <v>both_s</v>
      </c>
      <c r="F137" s="47" t="s">
        <v>37</v>
      </c>
      <c r="G137" s="48" t="str">
        <f>INDEX('[2]age5f'!$D$3:$D$99,MATCH(TRIM(H137),'[2]age5f'!$B$3:$B$99,0))</f>
        <v>0_15</v>
      </c>
      <c r="H137" s="40" t="s">
        <v>67</v>
      </c>
      <c r="I137" s="29">
        <v>198049</v>
      </c>
      <c r="J137" s="29">
        <v>211242</v>
      </c>
      <c r="K137" s="29">
        <v>186935</v>
      </c>
      <c r="L137" s="29">
        <v>179771</v>
      </c>
      <c r="M137" s="29">
        <v>187329</v>
      </c>
      <c r="N137" s="29">
        <v>166926</v>
      </c>
      <c r="O137" s="29">
        <v>18278</v>
      </c>
      <c r="P137" s="29">
        <v>23913</v>
      </c>
      <c r="Q137" s="29">
        <v>20009</v>
      </c>
    </row>
    <row r="138" spans="1:17" ht="27" thickBot="1" thickTop="1">
      <c r="A138" s="42">
        <v>5</v>
      </c>
      <c r="B138" s="43">
        <f>MATCH(D138,'[1]urban'!$B$3:$B$5,0)</f>
        <v>1</v>
      </c>
      <c r="C138" s="46" t="str">
        <f>INDEX('[4]urban'!$D$3:$D$5,MATCH(D138,'[4]urban'!$B$3:$B$5,0))</f>
        <v>URB</v>
      </c>
      <c r="D138" s="49" t="s">
        <v>41</v>
      </c>
      <c r="E138" s="46" t="str">
        <f>INDEX('[3]sex'!$D$3:$D$176,MATCH(F138,'[3]sex'!$B$3:$B$176,0))</f>
        <v>both_s</v>
      </c>
      <c r="F138" s="47" t="s">
        <v>37</v>
      </c>
      <c r="G138" s="48" t="str">
        <f>INDEX('[2]age5f'!$D$3:$D$99,MATCH(TRIM(H138),'[2]age5f'!$B$3:$B$99,0))</f>
        <v>16_59_54</v>
      </c>
      <c r="H138" s="40" t="s">
        <v>84</v>
      </c>
      <c r="I138" s="29">
        <v>1086406</v>
      </c>
      <c r="J138" s="29">
        <v>1169148</v>
      </c>
      <c r="K138" s="29">
        <v>1177531</v>
      </c>
      <c r="L138" s="29">
        <v>991424</v>
      </c>
      <c r="M138" s="29">
        <v>1012950</v>
      </c>
      <c r="N138" s="29">
        <v>1019698</v>
      </c>
      <c r="O138" s="29">
        <v>94982</v>
      </c>
      <c r="P138" s="29">
        <v>156198</v>
      </c>
      <c r="Q138" s="29">
        <v>157833</v>
      </c>
    </row>
    <row r="139" spans="1:17" ht="29.25" customHeight="1" thickBot="1" thickTop="1">
      <c r="A139" s="42">
        <v>5</v>
      </c>
      <c r="B139" s="43">
        <f>MATCH(D139,'[1]urban'!$B$3:$B$5,0)</f>
        <v>1</v>
      </c>
      <c r="C139" s="46" t="str">
        <f>INDEX('[4]urban'!$D$3:$D$5,MATCH(D139,'[4]urban'!$B$3:$B$5,0))</f>
        <v>URB</v>
      </c>
      <c r="D139" s="49" t="s">
        <v>41</v>
      </c>
      <c r="E139" s="46" t="str">
        <f>INDEX('[3]sex'!$D$3:$D$176,MATCH(F139,'[3]sex'!$B$3:$B$176,0))</f>
        <v>both_s</v>
      </c>
      <c r="F139" s="47" t="s">
        <v>37</v>
      </c>
      <c r="G139" s="48" t="str">
        <f>INDEX('[2]age5f'!$D$3:$D$99,MATCH(TRIM(H139),'[2]age5f'!$B$3:$B$99,0))</f>
        <v>60_55_</v>
      </c>
      <c r="H139" s="40" t="s">
        <v>68</v>
      </c>
      <c r="I139" s="29">
        <v>167425</v>
      </c>
      <c r="J139" s="29">
        <v>164391</v>
      </c>
      <c r="K139" s="29">
        <v>159514</v>
      </c>
      <c r="L139" s="29">
        <v>147904</v>
      </c>
      <c r="M139" s="29">
        <v>141117</v>
      </c>
      <c r="N139" s="29">
        <v>138614</v>
      </c>
      <c r="O139" s="29">
        <v>19521</v>
      </c>
      <c r="P139" s="29">
        <v>23274</v>
      </c>
      <c r="Q139" s="29">
        <v>20900</v>
      </c>
    </row>
    <row r="140" spans="1:17" ht="15" thickBot="1" thickTop="1">
      <c r="A140" s="42">
        <v>5</v>
      </c>
      <c r="B140" s="43">
        <f>MATCH(D140,'[1]urban'!$B$3:$B$5,0)</f>
        <v>1</v>
      </c>
      <c r="C140" s="46" t="str">
        <f>INDEX('[4]urban'!$D$3:$D$5,MATCH(D140,'[4]urban'!$B$3:$B$5,0))</f>
        <v>URB</v>
      </c>
      <c r="D140" s="49" t="s">
        <v>41</v>
      </c>
      <c r="E140" s="46" t="str">
        <f>INDEX('[3]sex'!$D$3:$D$176,MATCH(F140,'[3]sex'!$B$3:$B$176,0))</f>
        <v>males</v>
      </c>
      <c r="F140" s="47" t="s">
        <v>39</v>
      </c>
      <c r="G140" s="48" t="str">
        <f>INDEX('[2]age5f'!$D$3:$D$99,MATCH(TRIM(H140),'[2]age5f'!$B$3:$B$99,0))</f>
        <v>TOT</v>
      </c>
      <c r="H140" s="40" t="s">
        <v>39</v>
      </c>
      <c r="I140" s="29">
        <v>663506</v>
      </c>
      <c r="J140" s="29">
        <v>717212</v>
      </c>
      <c r="K140" s="29">
        <v>708745</v>
      </c>
      <c r="L140" s="29">
        <v>600990</v>
      </c>
      <c r="M140" s="29">
        <v>611457</v>
      </c>
      <c r="N140" s="29">
        <v>604727</v>
      </c>
      <c r="O140" s="29">
        <v>62516</v>
      </c>
      <c r="P140" s="29">
        <v>105755</v>
      </c>
      <c r="Q140" s="29">
        <v>104018</v>
      </c>
    </row>
    <row r="141" spans="1:17" ht="21" customHeight="1" thickBot="1" thickTop="1">
      <c r="A141" s="42"/>
      <c r="B141" s="43"/>
      <c r="C141" s="46" t="str">
        <f>INDEX('[4]urban'!$D$3:$D$5,MATCH(D141,'[4]urban'!$B$3:$B$5,0))</f>
        <v>URB</v>
      </c>
      <c r="D141" s="49" t="s">
        <v>41</v>
      </c>
      <c r="E141" s="46" t="str">
        <f>INDEX('[3]sex'!$D$3:$D$176,MATCH(F141,'[3]sex'!$B$3:$B$176,0))</f>
        <v>males</v>
      </c>
      <c r="F141" s="47" t="s">
        <v>39</v>
      </c>
      <c r="G141" s="48"/>
      <c r="H141" s="40" t="s">
        <v>38</v>
      </c>
      <c r="I141" s="29" t="s">
        <v>53</v>
      </c>
      <c r="J141" s="29" t="s">
        <v>53</v>
      </c>
      <c r="K141" s="29" t="s">
        <v>53</v>
      </c>
      <c r="L141" s="29" t="s">
        <v>53</v>
      </c>
      <c r="M141" s="29" t="s">
        <v>53</v>
      </c>
      <c r="N141" s="29"/>
      <c r="O141" s="29" t="s">
        <v>53</v>
      </c>
      <c r="P141" s="29" t="s">
        <v>53</v>
      </c>
      <c r="Q141" s="29" t="s">
        <v>53</v>
      </c>
    </row>
    <row r="142" spans="1:17" ht="15" thickBot="1" thickTop="1">
      <c r="A142" s="42">
        <v>5</v>
      </c>
      <c r="B142" s="43">
        <f>MATCH(D142,'[1]urban'!$B$3:$B$5,0)</f>
        <v>1</v>
      </c>
      <c r="C142" s="46" t="str">
        <f>INDEX('[4]urban'!$D$3:$D$5,MATCH(D142,'[4]urban'!$B$3:$B$5,0))</f>
        <v>URB</v>
      </c>
      <c r="D142" s="49" t="s">
        <v>41</v>
      </c>
      <c r="E142" s="46" t="str">
        <f>INDEX('[3]sex'!$D$3:$D$176,MATCH(F142,'[3]sex'!$B$3:$B$176,0))</f>
        <v>males</v>
      </c>
      <c r="F142" s="47" t="s">
        <v>39</v>
      </c>
      <c r="G142" s="48" t="str">
        <f>INDEX('[2]age5f'!$D$3:$D$99,MATCH(TRIM(H142),'[2]age5f'!$B$3:$B$99,0))</f>
        <v>0_5</v>
      </c>
      <c r="H142" s="40" t="s">
        <v>54</v>
      </c>
      <c r="I142" s="29">
        <v>44947</v>
      </c>
      <c r="J142" s="29">
        <v>49588</v>
      </c>
      <c r="K142" s="29">
        <v>43861</v>
      </c>
      <c r="L142" s="29">
        <v>42282</v>
      </c>
      <c r="M142" s="29">
        <v>46008</v>
      </c>
      <c r="N142" s="29">
        <v>40715</v>
      </c>
      <c r="O142" s="29">
        <v>2665</v>
      </c>
      <c r="P142" s="29">
        <v>3580</v>
      </c>
      <c r="Q142" s="29">
        <v>3146</v>
      </c>
    </row>
    <row r="143" spans="1:17" ht="15" thickBot="1" thickTop="1">
      <c r="A143" s="42">
        <v>5</v>
      </c>
      <c r="B143" s="43">
        <f>MATCH(D143,'[1]urban'!$B$3:$B$5,0)</f>
        <v>1</v>
      </c>
      <c r="C143" s="46" t="str">
        <f>INDEX('[4]urban'!$D$3:$D$5,MATCH(D143,'[4]urban'!$B$3:$B$5,0))</f>
        <v>URB</v>
      </c>
      <c r="D143" s="49" t="s">
        <v>41</v>
      </c>
      <c r="E143" s="46" t="str">
        <f>INDEX('[3]sex'!$D$3:$D$176,MATCH(F143,'[3]sex'!$B$3:$B$176,0))</f>
        <v>males</v>
      </c>
      <c r="F143" s="47" t="s">
        <v>39</v>
      </c>
      <c r="G143" s="48" t="str">
        <f>INDEX('[2]age5f'!$D$3:$D$99,MATCH(TRIM(H143),'[2]age5f'!$B$3:$B$99,0))</f>
        <v>6_13</v>
      </c>
      <c r="H143" s="41" t="s">
        <v>83</v>
      </c>
      <c r="I143" s="29">
        <v>43210</v>
      </c>
      <c r="J143" s="29">
        <v>45364</v>
      </c>
      <c r="K143" s="29">
        <v>38854</v>
      </c>
      <c r="L143" s="29">
        <v>37977</v>
      </c>
      <c r="M143" s="29">
        <v>38507</v>
      </c>
      <c r="N143" s="29">
        <v>33483</v>
      </c>
      <c r="O143" s="29">
        <v>5233</v>
      </c>
      <c r="P143" s="29">
        <v>6857</v>
      </c>
      <c r="Q143" s="29">
        <v>5371</v>
      </c>
    </row>
    <row r="144" spans="1:17" ht="15" thickBot="1" thickTop="1">
      <c r="A144" s="42">
        <v>5</v>
      </c>
      <c r="B144" s="43">
        <f>MATCH(D144,'[1]urban'!$B$3:$B$5,0)</f>
        <v>1</v>
      </c>
      <c r="C144" s="46" t="str">
        <f>INDEX('[4]urban'!$D$3:$D$5,MATCH(D144,'[4]urban'!$B$3:$B$5,0))</f>
        <v>URB</v>
      </c>
      <c r="D144" s="49" t="s">
        <v>41</v>
      </c>
      <c r="E144" s="46" t="str">
        <f>INDEX('[3]sex'!$D$3:$D$176,MATCH(F144,'[3]sex'!$B$3:$B$176,0))</f>
        <v>males</v>
      </c>
      <c r="F144" s="47" t="s">
        <v>39</v>
      </c>
      <c r="G144" s="48" t="str">
        <f>INDEX('[2]age5f'!$D$3:$D$99,MATCH(TRIM(H144),'[2]age5f'!$B$3:$B$99,0))</f>
        <v>14_17</v>
      </c>
      <c r="H144" s="40" t="s">
        <v>61</v>
      </c>
      <c r="I144" s="29">
        <v>47329</v>
      </c>
      <c r="J144" s="29">
        <v>45593</v>
      </c>
      <c r="K144" s="29">
        <v>45633</v>
      </c>
      <c r="L144" s="29">
        <v>44121</v>
      </c>
      <c r="M144" s="29">
        <v>41303</v>
      </c>
      <c r="N144" s="29">
        <v>41344</v>
      </c>
      <c r="O144" s="29">
        <v>3208</v>
      </c>
      <c r="P144" s="29">
        <v>4290</v>
      </c>
      <c r="Q144" s="29">
        <v>4289</v>
      </c>
    </row>
    <row r="145" spans="1:17" ht="15" thickBot="1" thickTop="1">
      <c r="A145" s="42">
        <v>5</v>
      </c>
      <c r="B145" s="43">
        <f>MATCH(D145,'[1]urban'!$B$3:$B$5,0)</f>
        <v>1</v>
      </c>
      <c r="C145" s="46" t="str">
        <f>INDEX('[4]urban'!$D$3:$D$5,MATCH(D145,'[4]urban'!$B$3:$B$5,0))</f>
        <v>URB</v>
      </c>
      <c r="D145" s="49" t="s">
        <v>41</v>
      </c>
      <c r="E145" s="46" t="str">
        <f>INDEX('[3]sex'!$D$3:$D$176,MATCH(F145,'[3]sex'!$B$3:$B$176,0))</f>
        <v>males</v>
      </c>
      <c r="F145" s="47" t="s">
        <v>39</v>
      </c>
      <c r="G145" s="48" t="str">
        <f>INDEX('[2]age5f'!$D$3:$D$99,MATCH(TRIM(H145),'[2]age5f'!$B$3:$B$99,0))</f>
        <v>18_19</v>
      </c>
      <c r="H145" s="40" t="s">
        <v>55</v>
      </c>
      <c r="I145" s="29">
        <v>35114</v>
      </c>
      <c r="J145" s="29">
        <v>35428</v>
      </c>
      <c r="K145" s="29">
        <v>35119</v>
      </c>
      <c r="L145" s="29">
        <v>33062</v>
      </c>
      <c r="M145" s="29">
        <v>32277</v>
      </c>
      <c r="N145" s="29">
        <v>32201</v>
      </c>
      <c r="O145" s="29">
        <v>2052</v>
      </c>
      <c r="P145" s="29">
        <v>3151</v>
      </c>
      <c r="Q145" s="29">
        <v>2918</v>
      </c>
    </row>
    <row r="146" spans="1:17" ht="15" thickBot="1" thickTop="1">
      <c r="A146" s="42">
        <v>5</v>
      </c>
      <c r="B146" s="43">
        <f>MATCH(D146,'[1]urban'!$B$3:$B$5,0)</f>
        <v>1</v>
      </c>
      <c r="C146" s="46" t="str">
        <f>INDEX('[4]urban'!$D$3:$D$5,MATCH(D146,'[4]urban'!$B$3:$B$5,0))</f>
        <v>URB</v>
      </c>
      <c r="D146" s="49" t="s">
        <v>41</v>
      </c>
      <c r="E146" s="46" t="str">
        <f>INDEX('[3]sex'!$D$3:$D$176,MATCH(F146,'[3]sex'!$B$3:$B$176,0))</f>
        <v>males</v>
      </c>
      <c r="F146" s="47" t="s">
        <v>39</v>
      </c>
      <c r="G146" s="48" t="str">
        <f>INDEX('[2]age5f'!$D$3:$D$99,MATCH(TRIM(H146),'[2]age5f'!$B$3:$B$99,0))</f>
        <v>20_24</v>
      </c>
      <c r="H146" s="40" t="s">
        <v>56</v>
      </c>
      <c r="I146" s="29">
        <v>114355</v>
      </c>
      <c r="J146" s="29">
        <v>121368</v>
      </c>
      <c r="K146" s="29">
        <v>119476</v>
      </c>
      <c r="L146" s="29">
        <v>107112</v>
      </c>
      <c r="M146" s="29">
        <v>107799</v>
      </c>
      <c r="N146" s="29">
        <v>105290</v>
      </c>
      <c r="O146" s="29">
        <v>7243</v>
      </c>
      <c r="P146" s="29">
        <v>13569</v>
      </c>
      <c r="Q146" s="29">
        <v>14186</v>
      </c>
    </row>
    <row r="147" spans="1:17" ht="15" thickBot="1" thickTop="1">
      <c r="A147" s="42">
        <v>5</v>
      </c>
      <c r="B147" s="43">
        <f>MATCH(D147,'[1]urban'!$B$3:$B$5,0)</f>
        <v>1</v>
      </c>
      <c r="C147" s="46" t="str">
        <f>INDEX('[4]urban'!$D$3:$D$5,MATCH(D147,'[4]urban'!$B$3:$B$5,0))</f>
        <v>URB</v>
      </c>
      <c r="D147" s="49" t="s">
        <v>41</v>
      </c>
      <c r="E147" s="46" t="str">
        <f>INDEX('[3]sex'!$D$3:$D$176,MATCH(F147,'[3]sex'!$B$3:$B$176,0))</f>
        <v>males</v>
      </c>
      <c r="F147" s="47" t="s">
        <v>39</v>
      </c>
      <c r="G147" s="48" t="str">
        <f>INDEX('[2]age5f'!$D$3:$D$99,MATCH(TRIM(H147),'[2]age5f'!$B$3:$B$99,0))</f>
        <v>25_29</v>
      </c>
      <c r="H147" s="40" t="s">
        <v>57</v>
      </c>
      <c r="I147" s="29">
        <v>94757</v>
      </c>
      <c r="J147" s="29">
        <v>107869</v>
      </c>
      <c r="K147" s="29">
        <v>111823</v>
      </c>
      <c r="L147" s="29">
        <v>85385</v>
      </c>
      <c r="M147" s="29">
        <v>90097</v>
      </c>
      <c r="N147" s="29">
        <v>93088</v>
      </c>
      <c r="O147" s="29">
        <v>9372</v>
      </c>
      <c r="P147" s="29">
        <v>17772</v>
      </c>
      <c r="Q147" s="29">
        <v>18735</v>
      </c>
    </row>
    <row r="148" spans="1:17" ht="15" thickBot="1" thickTop="1">
      <c r="A148" s="42">
        <v>5</v>
      </c>
      <c r="B148" s="43">
        <f>MATCH(D148,'[1]urban'!$B$3:$B$5,0)</f>
        <v>1</v>
      </c>
      <c r="C148" s="46" t="str">
        <f>INDEX('[4]urban'!$D$3:$D$5,MATCH(D148,'[4]urban'!$B$3:$B$5,0))</f>
        <v>URB</v>
      </c>
      <c r="D148" s="49" t="s">
        <v>41</v>
      </c>
      <c r="E148" s="46" t="str">
        <f>INDEX('[3]sex'!$D$3:$D$176,MATCH(F148,'[3]sex'!$B$3:$B$176,0))</f>
        <v>males</v>
      </c>
      <c r="F148" s="47" t="s">
        <v>39</v>
      </c>
      <c r="G148" s="48" t="str">
        <f>INDEX('[2]age5f'!$D$3:$D$99,MATCH(TRIM(H148),'[2]age5f'!$B$3:$B$99,0))</f>
        <v>30_39</v>
      </c>
      <c r="H148" s="40" t="s">
        <v>58</v>
      </c>
      <c r="I148" s="29">
        <v>113063</v>
      </c>
      <c r="J148" s="29">
        <v>130981</v>
      </c>
      <c r="K148" s="29">
        <v>135221</v>
      </c>
      <c r="L148" s="29">
        <v>99439</v>
      </c>
      <c r="M148" s="29">
        <v>104668</v>
      </c>
      <c r="N148" s="29">
        <v>108550</v>
      </c>
      <c r="O148" s="29">
        <v>13624</v>
      </c>
      <c r="P148" s="29">
        <v>26313</v>
      </c>
      <c r="Q148" s="29">
        <v>26671</v>
      </c>
    </row>
    <row r="149" spans="1:17" ht="15" thickBot="1" thickTop="1">
      <c r="A149" s="42">
        <v>5</v>
      </c>
      <c r="B149" s="43">
        <f>MATCH(D149,'[1]urban'!$B$3:$B$5,0)</f>
        <v>1</v>
      </c>
      <c r="C149" s="46" t="str">
        <f>INDEX('[4]urban'!$D$3:$D$5,MATCH(D149,'[4]urban'!$B$3:$B$5,0))</f>
        <v>URB</v>
      </c>
      <c r="D149" s="49" t="s">
        <v>41</v>
      </c>
      <c r="E149" s="46" t="str">
        <f>INDEX('[3]sex'!$D$3:$D$176,MATCH(F149,'[3]sex'!$B$3:$B$176,0))</f>
        <v>males</v>
      </c>
      <c r="F149" s="47" t="s">
        <v>39</v>
      </c>
      <c r="G149" s="48" t="str">
        <f>INDEX('[2]age5f'!$D$3:$D$99,MATCH(TRIM(H149),'[2]age5f'!$B$3:$B$99,0))</f>
        <v>40_49</v>
      </c>
      <c r="H149" s="40" t="s">
        <v>59</v>
      </c>
      <c r="I149" s="29">
        <v>77804</v>
      </c>
      <c r="J149" s="29">
        <v>85344</v>
      </c>
      <c r="K149" s="29">
        <v>82614</v>
      </c>
      <c r="L149" s="29">
        <v>68931</v>
      </c>
      <c r="M149" s="29">
        <v>68887</v>
      </c>
      <c r="N149" s="29">
        <v>66984</v>
      </c>
      <c r="O149" s="29">
        <v>8873</v>
      </c>
      <c r="P149" s="29">
        <v>16457</v>
      </c>
      <c r="Q149" s="29">
        <v>15630</v>
      </c>
    </row>
    <row r="150" spans="1:17" ht="15" thickBot="1" thickTop="1">
      <c r="A150" s="42">
        <v>5</v>
      </c>
      <c r="B150" s="43">
        <f>MATCH(D150,'[1]urban'!$B$3:$B$5,0)</f>
        <v>1</v>
      </c>
      <c r="C150" s="46" t="str">
        <f>INDEX('[4]urban'!$D$3:$D$5,MATCH(D150,'[4]urban'!$B$3:$B$5,0))</f>
        <v>URB</v>
      </c>
      <c r="D150" s="49" t="s">
        <v>41</v>
      </c>
      <c r="E150" s="46" t="str">
        <f>INDEX('[3]sex'!$D$3:$D$176,MATCH(F150,'[3]sex'!$B$3:$B$176,0))</f>
        <v>males</v>
      </c>
      <c r="F150" s="47" t="s">
        <v>39</v>
      </c>
      <c r="G150" s="48" t="str">
        <f>INDEX('[2]age5f'!$D$3:$D$99,MATCH(TRIM(H150),'[2]age5f'!$B$3:$B$99,0))</f>
        <v>50_54</v>
      </c>
      <c r="H150" s="40" t="s">
        <v>60</v>
      </c>
      <c r="I150" s="29">
        <v>28270</v>
      </c>
      <c r="J150" s="29">
        <v>30582</v>
      </c>
      <c r="K150" s="29">
        <v>30533</v>
      </c>
      <c r="L150" s="29">
        <v>25196</v>
      </c>
      <c r="M150" s="29">
        <v>25749</v>
      </c>
      <c r="N150" s="29">
        <v>25878</v>
      </c>
      <c r="O150" s="29">
        <v>3074</v>
      </c>
      <c r="P150" s="29">
        <v>4833</v>
      </c>
      <c r="Q150" s="29">
        <v>4655</v>
      </c>
    </row>
    <row r="151" spans="1:17" ht="15" thickBot="1" thickTop="1">
      <c r="A151" s="42">
        <v>5</v>
      </c>
      <c r="B151" s="43">
        <f>MATCH(D151,'[1]urban'!$B$3:$B$5,0)</f>
        <v>1</v>
      </c>
      <c r="C151" s="46" t="str">
        <f>INDEX('[4]urban'!$D$3:$D$5,MATCH(D151,'[4]urban'!$B$3:$B$5,0))</f>
        <v>URB</v>
      </c>
      <c r="D151" s="49" t="s">
        <v>41</v>
      </c>
      <c r="E151" s="46" t="str">
        <f>INDEX('[3]sex'!$D$3:$D$176,MATCH(F151,'[3]sex'!$B$3:$B$176,0))</f>
        <v>males</v>
      </c>
      <c r="F151" s="47" t="s">
        <v>39</v>
      </c>
      <c r="G151" s="48" t="str">
        <f>INDEX('[2]age5f'!$D$3:$D$99,MATCH(TRIM(H151),'[2]age5f'!$B$3:$B$99,0))</f>
        <v>55_59</v>
      </c>
      <c r="H151" s="40" t="s">
        <v>63</v>
      </c>
      <c r="I151" s="29">
        <v>23046</v>
      </c>
      <c r="J151" s="29">
        <v>23838</v>
      </c>
      <c r="K151" s="29">
        <v>24732</v>
      </c>
      <c r="L151" s="29">
        <v>20553</v>
      </c>
      <c r="M151" s="29">
        <v>20612</v>
      </c>
      <c r="N151" s="29">
        <v>21569</v>
      </c>
      <c r="O151" s="29">
        <v>2493</v>
      </c>
      <c r="P151" s="29">
        <v>3226</v>
      </c>
      <c r="Q151" s="29">
        <v>3163</v>
      </c>
    </row>
    <row r="152" spans="1:17" ht="15" thickBot="1" thickTop="1">
      <c r="A152" s="42">
        <v>5</v>
      </c>
      <c r="B152" s="43">
        <f>MATCH(D152,'[1]urban'!$B$3:$B$5,0)</f>
        <v>1</v>
      </c>
      <c r="C152" s="46" t="str">
        <f>INDEX('[4]urban'!$D$3:$D$5,MATCH(D152,'[4]urban'!$B$3:$B$5,0))</f>
        <v>URB</v>
      </c>
      <c r="D152" s="49" t="s">
        <v>41</v>
      </c>
      <c r="E152" s="46" t="str">
        <f>INDEX('[3]sex'!$D$3:$D$176,MATCH(F152,'[3]sex'!$B$3:$B$176,0))</f>
        <v>males</v>
      </c>
      <c r="F152" s="47" t="s">
        <v>39</v>
      </c>
      <c r="G152" s="48" t="str">
        <f>INDEX('[2]age5f'!$D$3:$D$99,MATCH(TRIM(H152),'[2]age5f'!$B$3:$B$99,0))</f>
        <v>60_64</v>
      </c>
      <c r="H152" s="40" t="s">
        <v>64</v>
      </c>
      <c r="I152" s="29">
        <v>9734</v>
      </c>
      <c r="J152" s="29">
        <v>10753</v>
      </c>
      <c r="K152" s="29">
        <v>12454</v>
      </c>
      <c r="L152" s="29">
        <v>8572</v>
      </c>
      <c r="M152" s="29">
        <v>9170</v>
      </c>
      <c r="N152" s="29">
        <v>10786</v>
      </c>
      <c r="O152" s="29">
        <v>1162</v>
      </c>
      <c r="P152" s="29">
        <v>1583</v>
      </c>
      <c r="Q152" s="29">
        <v>1668</v>
      </c>
    </row>
    <row r="153" spans="1:17" ht="15" thickBot="1" thickTop="1">
      <c r="A153" s="42">
        <v>5</v>
      </c>
      <c r="B153" s="43">
        <f>MATCH(D153,'[1]urban'!$B$3:$B$5,0)</f>
        <v>1</v>
      </c>
      <c r="C153" s="46" t="str">
        <f>INDEX('[4]urban'!$D$3:$D$5,MATCH(D153,'[4]urban'!$B$3:$B$5,0))</f>
        <v>URB</v>
      </c>
      <c r="D153" s="49" t="s">
        <v>41</v>
      </c>
      <c r="E153" s="46" t="str">
        <f>INDEX('[3]sex'!$D$3:$D$176,MATCH(F153,'[3]sex'!$B$3:$B$176,0))</f>
        <v>males</v>
      </c>
      <c r="F153" s="47" t="s">
        <v>39</v>
      </c>
      <c r="G153" s="48" t="str">
        <f>INDEX('[2]age5f'!$D$3:$D$99,MATCH(TRIM(H153),'[2]age5f'!$B$3:$B$99,0))</f>
        <v>65_</v>
      </c>
      <c r="H153" s="40" t="s">
        <v>65</v>
      </c>
      <c r="I153" s="29">
        <v>31877</v>
      </c>
      <c r="J153" s="29">
        <v>30504</v>
      </c>
      <c r="K153" s="29">
        <v>28425</v>
      </c>
      <c r="L153" s="29">
        <v>28360</v>
      </c>
      <c r="M153" s="29">
        <v>26380</v>
      </c>
      <c r="N153" s="29">
        <v>24839</v>
      </c>
      <c r="O153" s="29">
        <v>3517</v>
      </c>
      <c r="P153" s="29">
        <v>4124</v>
      </c>
      <c r="Q153" s="29">
        <v>3586</v>
      </c>
    </row>
    <row r="154" spans="1:17" ht="22.5" customHeight="1" thickBot="1" thickTop="1">
      <c r="A154" s="42"/>
      <c r="B154" s="43"/>
      <c r="C154" s="46" t="str">
        <f>INDEX('[4]urban'!$D$3:$D$5,MATCH(D154,'[4]urban'!$B$3:$B$5,0))</f>
        <v>URB</v>
      </c>
      <c r="D154" s="49" t="s">
        <v>41</v>
      </c>
      <c r="E154" s="46" t="str">
        <f>INDEX('[3]sex'!$D$3:$D$176,MATCH(F154,'[3]sex'!$B$3:$B$176,0))</f>
        <v>males</v>
      </c>
      <c r="F154" s="47" t="s">
        <v>39</v>
      </c>
      <c r="G154" s="48"/>
      <c r="H154" s="40" t="s">
        <v>70</v>
      </c>
      <c r="I154" s="29" t="s">
        <v>53</v>
      </c>
      <c r="J154" s="29" t="s">
        <v>53</v>
      </c>
      <c r="K154" s="29" t="s">
        <v>53</v>
      </c>
      <c r="L154" s="29" t="s">
        <v>53</v>
      </c>
      <c r="M154" s="29" t="s">
        <v>53</v>
      </c>
      <c r="N154" s="29"/>
      <c r="O154" s="29" t="s">
        <v>53</v>
      </c>
      <c r="P154" s="29" t="s">
        <v>53</v>
      </c>
      <c r="Q154" s="29" t="s">
        <v>53</v>
      </c>
    </row>
    <row r="155" spans="1:17" ht="15" thickBot="1" thickTop="1">
      <c r="A155" s="42">
        <v>5</v>
      </c>
      <c r="B155" s="43">
        <f>MATCH(D155,'[1]urban'!$B$3:$B$5,0)</f>
        <v>1</v>
      </c>
      <c r="C155" s="46" t="str">
        <f>INDEX('[4]urban'!$D$3:$D$5,MATCH(D155,'[4]urban'!$B$3:$B$5,0))</f>
        <v>URB</v>
      </c>
      <c r="D155" s="49" t="s">
        <v>41</v>
      </c>
      <c r="E155" s="46" t="str">
        <f>INDEX('[3]sex'!$D$3:$D$176,MATCH(F155,'[3]sex'!$B$3:$B$176,0))</f>
        <v>males</v>
      </c>
      <c r="F155" s="47" t="s">
        <v>39</v>
      </c>
      <c r="G155" s="48" t="str">
        <f>INDEX('[2]age5f'!$D$3:$D$99,MATCH(TRIM(H155),'[2]age5f'!$B$3:$B$99,0))</f>
        <v>0_15</v>
      </c>
      <c r="H155" s="40" t="s">
        <v>71</v>
      </c>
      <c r="I155" s="29">
        <v>101436</v>
      </c>
      <c r="J155" s="29">
        <v>107961</v>
      </c>
      <c r="K155" s="29">
        <v>95366</v>
      </c>
      <c r="L155" s="29">
        <v>92024</v>
      </c>
      <c r="M155" s="29">
        <v>95457</v>
      </c>
      <c r="N155" s="29">
        <v>84843</v>
      </c>
      <c r="O155" s="29">
        <v>9412</v>
      </c>
      <c r="P155" s="29">
        <v>12504</v>
      </c>
      <c r="Q155" s="29">
        <v>10523</v>
      </c>
    </row>
    <row r="156" spans="1:17" ht="15" thickBot="1" thickTop="1">
      <c r="A156" s="42">
        <v>5</v>
      </c>
      <c r="B156" s="43">
        <f>MATCH(D156,'[1]urban'!$B$3:$B$5,0)</f>
        <v>1</v>
      </c>
      <c r="C156" s="46" t="str">
        <f>INDEX('[4]urban'!$D$3:$D$5,MATCH(D156,'[4]urban'!$B$3:$B$5,0))</f>
        <v>URB</v>
      </c>
      <c r="D156" s="49" t="s">
        <v>41</v>
      </c>
      <c r="E156" s="46" t="str">
        <f>INDEX('[3]sex'!$D$3:$D$176,MATCH(F156,'[3]sex'!$B$3:$B$176,0))</f>
        <v>males</v>
      </c>
      <c r="F156" s="47" t="s">
        <v>39</v>
      </c>
      <c r="G156" s="48" t="str">
        <f>INDEX('[2]age5f'!$D$3:$D$99,MATCH(TRIM(H156),'[2]age5f'!$B$3:$B$99,0))</f>
        <v>16_59</v>
      </c>
      <c r="H156" s="40" t="s">
        <v>72</v>
      </c>
      <c r="I156" s="29">
        <v>520459</v>
      </c>
      <c r="J156" s="29">
        <v>567994</v>
      </c>
      <c r="K156" s="29">
        <v>572500</v>
      </c>
      <c r="L156" s="29">
        <v>472034</v>
      </c>
      <c r="M156" s="29">
        <v>480450</v>
      </c>
      <c r="N156" s="29">
        <v>484259</v>
      </c>
      <c r="O156" s="29">
        <v>48425</v>
      </c>
      <c r="P156" s="29">
        <v>87544</v>
      </c>
      <c r="Q156" s="29">
        <v>88241</v>
      </c>
    </row>
    <row r="157" spans="1:17" ht="15" thickBot="1" thickTop="1">
      <c r="A157" s="42">
        <v>5</v>
      </c>
      <c r="B157" s="43">
        <f>MATCH(D157,'[1]urban'!$B$3:$B$5,0)</f>
        <v>1</v>
      </c>
      <c r="C157" s="46" t="str">
        <f>INDEX('[4]urban'!$D$3:$D$5,MATCH(D157,'[4]urban'!$B$3:$B$5,0))</f>
        <v>URB</v>
      </c>
      <c r="D157" s="49" t="s">
        <v>41</v>
      </c>
      <c r="E157" s="46" t="str">
        <f>INDEX('[3]sex'!$D$3:$D$176,MATCH(F157,'[3]sex'!$B$3:$B$176,0))</f>
        <v>males</v>
      </c>
      <c r="F157" s="47" t="s">
        <v>39</v>
      </c>
      <c r="G157" s="48" t="str">
        <f>INDEX('[2]age5f'!$D$3:$D$99,MATCH(TRIM(H157),'[2]age5f'!$B$3:$B$99,0))</f>
        <v>60_</v>
      </c>
      <c r="H157" s="40" t="s">
        <v>73</v>
      </c>
      <c r="I157" s="29">
        <v>41611</v>
      </c>
      <c r="J157" s="29">
        <v>41257</v>
      </c>
      <c r="K157" s="29">
        <v>40879</v>
      </c>
      <c r="L157" s="29">
        <v>36932</v>
      </c>
      <c r="M157" s="29">
        <v>35550</v>
      </c>
      <c r="N157" s="29">
        <v>35625</v>
      </c>
      <c r="O157" s="29">
        <v>4679</v>
      </c>
      <c r="P157" s="29">
        <v>5707</v>
      </c>
      <c r="Q157" s="29">
        <v>5254</v>
      </c>
    </row>
    <row r="158" spans="1:17" ht="15" thickBot="1" thickTop="1">
      <c r="A158" s="42">
        <v>5</v>
      </c>
      <c r="B158" s="43">
        <f>MATCH(D158,'[1]urban'!$B$3:$B$5,0)</f>
        <v>1</v>
      </c>
      <c r="C158" s="46" t="str">
        <f>INDEX('[4]urban'!$D$3:$D$5,MATCH(D158,'[4]urban'!$B$3:$B$5,0))</f>
        <v>URB</v>
      </c>
      <c r="D158" s="49" t="s">
        <v>41</v>
      </c>
      <c r="E158" s="46" t="str">
        <f>INDEX('[3]sex'!$D$3:$D$176,MATCH(F158,'[3]sex'!$B$3:$B$176,0))</f>
        <v>females</v>
      </c>
      <c r="F158" s="47" t="s">
        <v>40</v>
      </c>
      <c r="G158" s="48" t="str">
        <f>INDEX('[2]age5f'!$D$3:$D$99,MATCH(TRIM(H158),'[2]age5f'!$B$3:$B$99,0))</f>
        <v>TOT</v>
      </c>
      <c r="H158" s="40" t="s">
        <v>40</v>
      </c>
      <c r="I158" s="29">
        <v>788374</v>
      </c>
      <c r="J158" s="29">
        <v>827569</v>
      </c>
      <c r="K158" s="29">
        <v>815235</v>
      </c>
      <c r="L158" s="29">
        <v>718109</v>
      </c>
      <c r="M158" s="29">
        <v>729939</v>
      </c>
      <c r="N158" s="29">
        <v>720511</v>
      </c>
      <c r="O158" s="29">
        <v>70265</v>
      </c>
      <c r="P158" s="29">
        <v>97630</v>
      </c>
      <c r="Q158" s="29">
        <v>94724</v>
      </c>
    </row>
    <row r="159" spans="1:17" ht="23.25" customHeight="1" thickBot="1" thickTop="1">
      <c r="A159" s="42"/>
      <c r="B159" s="43"/>
      <c r="C159" s="46" t="str">
        <f>INDEX('[4]urban'!$D$3:$D$5,MATCH(D159,'[4]urban'!$B$3:$B$5,0))</f>
        <v>URB</v>
      </c>
      <c r="D159" s="49" t="s">
        <v>41</v>
      </c>
      <c r="E159" s="46" t="str">
        <f>INDEX('[3]sex'!$D$3:$D$176,MATCH(F159,'[3]sex'!$B$3:$B$176,0))</f>
        <v>females</v>
      </c>
      <c r="F159" s="47" t="s">
        <v>40</v>
      </c>
      <c r="G159" s="48"/>
      <c r="H159" s="40" t="s">
        <v>38</v>
      </c>
      <c r="I159" s="29" t="s">
        <v>53</v>
      </c>
      <c r="J159" s="29" t="s">
        <v>53</v>
      </c>
      <c r="K159" s="29" t="s">
        <v>53</v>
      </c>
      <c r="L159" s="29" t="s">
        <v>53</v>
      </c>
      <c r="M159" s="29" t="s">
        <v>53</v>
      </c>
      <c r="N159" s="29" t="s">
        <v>53</v>
      </c>
      <c r="O159" s="29" t="s">
        <v>53</v>
      </c>
      <c r="P159" s="29" t="s">
        <v>53</v>
      </c>
      <c r="Q159" s="29" t="s">
        <v>53</v>
      </c>
    </row>
    <row r="160" spans="1:17" ht="15" thickBot="1" thickTop="1">
      <c r="A160" s="42">
        <v>5</v>
      </c>
      <c r="B160" s="43">
        <f>MATCH(D160,'[1]urban'!$B$3:$B$5,0)</f>
        <v>1</v>
      </c>
      <c r="C160" s="46" t="str">
        <f>INDEX('[4]urban'!$D$3:$D$5,MATCH(D160,'[4]urban'!$B$3:$B$5,0))</f>
        <v>URB</v>
      </c>
      <c r="D160" s="49" t="s">
        <v>41</v>
      </c>
      <c r="E160" s="46" t="str">
        <f>INDEX('[3]sex'!$D$3:$D$176,MATCH(F160,'[3]sex'!$B$3:$B$176,0))</f>
        <v>females</v>
      </c>
      <c r="F160" s="47" t="s">
        <v>40</v>
      </c>
      <c r="G160" s="48" t="str">
        <f>INDEX('[2]age5f'!$D$3:$D$99,MATCH(TRIM(H160),'[2]age5f'!$B$3:$B$99,0))</f>
        <v>0_5</v>
      </c>
      <c r="H160" s="40" t="s">
        <v>54</v>
      </c>
      <c r="I160" s="29">
        <v>42350</v>
      </c>
      <c r="J160" s="29">
        <v>47062</v>
      </c>
      <c r="K160" s="29">
        <v>41942</v>
      </c>
      <c r="L160" s="29">
        <v>39747</v>
      </c>
      <c r="M160" s="29">
        <v>43595</v>
      </c>
      <c r="N160" s="29">
        <v>39039</v>
      </c>
      <c r="O160" s="29">
        <v>2603</v>
      </c>
      <c r="P160" s="29">
        <v>3467</v>
      </c>
      <c r="Q160" s="29">
        <v>2903</v>
      </c>
    </row>
    <row r="161" spans="1:17" ht="15" thickBot="1" thickTop="1">
      <c r="A161" s="42">
        <v>5</v>
      </c>
      <c r="B161" s="43">
        <f>MATCH(D161,'[1]urban'!$B$3:$B$5,0)</f>
        <v>1</v>
      </c>
      <c r="C161" s="46" t="str">
        <f>INDEX('[4]urban'!$D$3:$D$5,MATCH(D161,'[4]urban'!$B$3:$B$5,0))</f>
        <v>URB</v>
      </c>
      <c r="D161" s="49" t="s">
        <v>41</v>
      </c>
      <c r="E161" s="46" t="str">
        <f>INDEX('[3]sex'!$D$3:$D$176,MATCH(F161,'[3]sex'!$B$3:$B$176,0))</f>
        <v>females</v>
      </c>
      <c r="F161" s="47" t="s">
        <v>40</v>
      </c>
      <c r="G161" s="48" t="str">
        <f>INDEX('[2]age5f'!$D$3:$D$99,MATCH(TRIM(H161),'[2]age5f'!$B$3:$B$99,0))</f>
        <v>6_13</v>
      </c>
      <c r="H161" s="41" t="s">
        <v>83</v>
      </c>
      <c r="I161" s="29">
        <v>40531</v>
      </c>
      <c r="J161" s="29">
        <v>43112</v>
      </c>
      <c r="K161" s="29">
        <v>36912</v>
      </c>
      <c r="L161" s="29">
        <v>35652</v>
      </c>
      <c r="M161" s="29">
        <v>36891</v>
      </c>
      <c r="N161" s="29">
        <v>32050</v>
      </c>
      <c r="O161" s="29">
        <v>4879</v>
      </c>
      <c r="P161" s="29">
        <v>6221</v>
      </c>
      <c r="Q161" s="29">
        <v>4862</v>
      </c>
    </row>
    <row r="162" spans="1:17" ht="15" thickBot="1" thickTop="1">
      <c r="A162" s="42">
        <v>5</v>
      </c>
      <c r="B162" s="43">
        <f>MATCH(D162,'[1]urban'!$B$3:$B$5,0)</f>
        <v>1</v>
      </c>
      <c r="C162" s="46" t="str">
        <f>INDEX('[4]urban'!$D$3:$D$5,MATCH(D162,'[4]urban'!$B$3:$B$5,0))</f>
        <v>URB</v>
      </c>
      <c r="D162" s="49" t="s">
        <v>41</v>
      </c>
      <c r="E162" s="46" t="str">
        <f>INDEX('[3]sex'!$D$3:$D$176,MATCH(F162,'[3]sex'!$B$3:$B$176,0))</f>
        <v>females</v>
      </c>
      <c r="F162" s="47" t="s">
        <v>40</v>
      </c>
      <c r="G162" s="48" t="str">
        <f>INDEX('[2]age5f'!$D$3:$D$99,MATCH(TRIM(H162),'[2]age5f'!$B$3:$B$99,0))</f>
        <v>14_17</v>
      </c>
      <c r="H162" s="40" t="s">
        <v>61</v>
      </c>
      <c r="I162" s="29">
        <v>58354</v>
      </c>
      <c r="J162" s="29">
        <v>54994</v>
      </c>
      <c r="K162" s="29">
        <v>53551</v>
      </c>
      <c r="L162" s="29">
        <v>55407</v>
      </c>
      <c r="M162" s="29">
        <v>51107</v>
      </c>
      <c r="N162" s="29">
        <v>49855</v>
      </c>
      <c r="O162" s="29">
        <v>2947</v>
      </c>
      <c r="P162" s="29">
        <v>3887</v>
      </c>
      <c r="Q162" s="29">
        <v>3696</v>
      </c>
    </row>
    <row r="163" spans="1:17" ht="15" thickBot="1" thickTop="1">
      <c r="A163" s="42">
        <v>5</v>
      </c>
      <c r="B163" s="43">
        <f>MATCH(D163,'[1]urban'!$B$3:$B$5,0)</f>
        <v>1</v>
      </c>
      <c r="C163" s="46" t="str">
        <f>INDEX('[4]urban'!$D$3:$D$5,MATCH(D163,'[4]urban'!$B$3:$B$5,0))</f>
        <v>URB</v>
      </c>
      <c r="D163" s="49" t="s">
        <v>41</v>
      </c>
      <c r="E163" s="46" t="str">
        <f>INDEX('[3]sex'!$D$3:$D$176,MATCH(F163,'[3]sex'!$B$3:$B$176,0))</f>
        <v>females</v>
      </c>
      <c r="F163" s="47" t="s">
        <v>40</v>
      </c>
      <c r="G163" s="48" t="str">
        <f>INDEX('[2]age5f'!$D$3:$D$99,MATCH(TRIM(H163),'[2]age5f'!$B$3:$B$99,0))</f>
        <v>18_19</v>
      </c>
      <c r="H163" s="40" t="s">
        <v>55</v>
      </c>
      <c r="I163" s="29">
        <v>53662</v>
      </c>
      <c r="J163" s="29">
        <v>52607</v>
      </c>
      <c r="K163" s="29">
        <v>52855</v>
      </c>
      <c r="L163" s="29">
        <v>51494</v>
      </c>
      <c r="M163" s="29">
        <v>49896</v>
      </c>
      <c r="N163" s="29">
        <v>50153</v>
      </c>
      <c r="O163" s="29">
        <v>2168</v>
      </c>
      <c r="P163" s="29">
        <v>2711</v>
      </c>
      <c r="Q163" s="29">
        <v>2702</v>
      </c>
    </row>
    <row r="164" spans="1:17" ht="15" thickBot="1" thickTop="1">
      <c r="A164" s="42">
        <v>5</v>
      </c>
      <c r="B164" s="43">
        <f>MATCH(D164,'[1]urban'!$B$3:$B$5,0)</f>
        <v>1</v>
      </c>
      <c r="C164" s="46" t="str">
        <f>INDEX('[4]urban'!$D$3:$D$5,MATCH(D164,'[4]urban'!$B$3:$B$5,0))</f>
        <v>URB</v>
      </c>
      <c r="D164" s="49" t="s">
        <v>41</v>
      </c>
      <c r="E164" s="46" t="str">
        <f>INDEX('[3]sex'!$D$3:$D$176,MATCH(F164,'[3]sex'!$B$3:$B$176,0))</f>
        <v>females</v>
      </c>
      <c r="F164" s="47" t="s">
        <v>40</v>
      </c>
      <c r="G164" s="48" t="str">
        <f>INDEX('[2]age5f'!$D$3:$D$99,MATCH(TRIM(H164),'[2]age5f'!$B$3:$B$99,0))</f>
        <v>20_24</v>
      </c>
      <c r="H164" s="40" t="s">
        <v>56</v>
      </c>
      <c r="I164" s="29">
        <v>147526</v>
      </c>
      <c r="J164" s="29">
        <v>153783</v>
      </c>
      <c r="K164" s="29">
        <v>151555</v>
      </c>
      <c r="L164" s="29">
        <v>139544</v>
      </c>
      <c r="M164" s="29">
        <v>142582</v>
      </c>
      <c r="N164" s="29">
        <v>139452</v>
      </c>
      <c r="O164" s="29">
        <v>7982</v>
      </c>
      <c r="P164" s="29">
        <v>11201</v>
      </c>
      <c r="Q164" s="29">
        <v>12103</v>
      </c>
    </row>
    <row r="165" spans="1:17" ht="15" thickBot="1" thickTop="1">
      <c r="A165" s="42">
        <v>5</v>
      </c>
      <c r="B165" s="43">
        <f>MATCH(D165,'[1]urban'!$B$3:$B$5,0)</f>
        <v>1</v>
      </c>
      <c r="C165" s="46" t="str">
        <f>INDEX('[4]urban'!$D$3:$D$5,MATCH(D165,'[4]urban'!$B$3:$B$5,0))</f>
        <v>URB</v>
      </c>
      <c r="D165" s="49" t="s">
        <v>41</v>
      </c>
      <c r="E165" s="46" t="str">
        <f>INDEX('[3]sex'!$D$3:$D$176,MATCH(F165,'[3]sex'!$B$3:$B$176,0))</f>
        <v>females</v>
      </c>
      <c r="F165" s="47" t="s">
        <v>40</v>
      </c>
      <c r="G165" s="48" t="str">
        <f>INDEX('[2]age5f'!$D$3:$D$99,MATCH(TRIM(H165),'[2]age5f'!$B$3:$B$99,0))</f>
        <v>25_29</v>
      </c>
      <c r="H165" s="40" t="s">
        <v>57</v>
      </c>
      <c r="I165" s="29">
        <v>105346</v>
      </c>
      <c r="J165" s="29">
        <v>117241</v>
      </c>
      <c r="K165" s="29">
        <v>123446</v>
      </c>
      <c r="L165" s="29">
        <v>96906</v>
      </c>
      <c r="M165" s="29">
        <v>104397</v>
      </c>
      <c r="N165" s="29">
        <v>109949</v>
      </c>
      <c r="O165" s="29">
        <v>8440</v>
      </c>
      <c r="P165" s="29">
        <v>12844</v>
      </c>
      <c r="Q165" s="29">
        <v>13497</v>
      </c>
    </row>
    <row r="166" spans="1:17" ht="15" thickBot="1" thickTop="1">
      <c r="A166" s="42">
        <v>5</v>
      </c>
      <c r="B166" s="43">
        <f>MATCH(D166,'[1]urban'!$B$3:$B$5,0)</f>
        <v>1</v>
      </c>
      <c r="C166" s="46" t="str">
        <f>INDEX('[4]urban'!$D$3:$D$5,MATCH(D166,'[4]urban'!$B$3:$B$5,0))</f>
        <v>URB</v>
      </c>
      <c r="D166" s="49" t="s">
        <v>41</v>
      </c>
      <c r="E166" s="46" t="str">
        <f>INDEX('[3]sex'!$D$3:$D$176,MATCH(F166,'[3]sex'!$B$3:$B$176,0))</f>
        <v>females</v>
      </c>
      <c r="F166" s="47" t="s">
        <v>40</v>
      </c>
      <c r="G166" s="48" t="str">
        <f>INDEX('[2]age5f'!$D$3:$D$99,MATCH(TRIM(H166),'[2]age5f'!$B$3:$B$99,0))</f>
        <v>30_39</v>
      </c>
      <c r="H166" s="40" t="s">
        <v>58</v>
      </c>
      <c r="I166" s="29">
        <v>107303</v>
      </c>
      <c r="J166" s="29">
        <v>122653</v>
      </c>
      <c r="K166" s="29">
        <v>127363</v>
      </c>
      <c r="L166" s="29">
        <v>94623</v>
      </c>
      <c r="M166" s="29">
        <v>102090</v>
      </c>
      <c r="N166" s="29">
        <v>106279</v>
      </c>
      <c r="O166" s="29">
        <v>12680</v>
      </c>
      <c r="P166" s="29">
        <v>20563</v>
      </c>
      <c r="Q166" s="29">
        <v>21084</v>
      </c>
    </row>
    <row r="167" spans="1:17" ht="15" thickBot="1" thickTop="1">
      <c r="A167" s="42">
        <v>5</v>
      </c>
      <c r="B167" s="43">
        <f>MATCH(D167,'[1]urban'!$B$3:$B$5,0)</f>
        <v>1</v>
      </c>
      <c r="C167" s="46" t="str">
        <f>INDEX('[4]urban'!$D$3:$D$5,MATCH(D167,'[4]urban'!$B$3:$B$5,0))</f>
        <v>URB</v>
      </c>
      <c r="D167" s="49" t="s">
        <v>41</v>
      </c>
      <c r="E167" s="46" t="str">
        <f>INDEX('[3]sex'!$D$3:$D$176,MATCH(F167,'[3]sex'!$B$3:$B$176,0))</f>
        <v>females</v>
      </c>
      <c r="F167" s="47" t="s">
        <v>40</v>
      </c>
      <c r="G167" s="48" t="str">
        <f>INDEX('[2]age5f'!$D$3:$D$99,MATCH(TRIM(H167),'[2]age5f'!$B$3:$B$99,0))</f>
        <v>40_49</v>
      </c>
      <c r="H167" s="40" t="s">
        <v>59</v>
      </c>
      <c r="I167" s="29">
        <v>72882</v>
      </c>
      <c r="J167" s="29">
        <v>77295</v>
      </c>
      <c r="K167" s="29">
        <v>73503</v>
      </c>
      <c r="L167" s="29">
        <v>63554</v>
      </c>
      <c r="M167" s="29">
        <v>63755</v>
      </c>
      <c r="N167" s="29">
        <v>60636</v>
      </c>
      <c r="O167" s="29">
        <v>9328</v>
      </c>
      <c r="P167" s="29">
        <v>13540</v>
      </c>
      <c r="Q167" s="29">
        <v>12867</v>
      </c>
    </row>
    <row r="168" spans="1:17" ht="15" thickBot="1" thickTop="1">
      <c r="A168" s="42">
        <v>5</v>
      </c>
      <c r="B168" s="43">
        <f>MATCH(D168,'[1]urban'!$B$3:$B$5,0)</f>
        <v>1</v>
      </c>
      <c r="C168" s="46" t="str">
        <f>INDEX('[4]urban'!$D$3:$D$5,MATCH(D168,'[4]urban'!$B$3:$B$5,0))</f>
        <v>URB</v>
      </c>
      <c r="D168" s="49" t="s">
        <v>41</v>
      </c>
      <c r="E168" s="46" t="str">
        <f>INDEX('[3]sex'!$D$3:$D$176,MATCH(F168,'[3]sex'!$B$3:$B$176,0))</f>
        <v>females</v>
      </c>
      <c r="F168" s="47" t="s">
        <v>40</v>
      </c>
      <c r="G168" s="48" t="str">
        <f>INDEX('[2]age5f'!$D$3:$D$99,MATCH(TRIM(H168),'[2]age5f'!$B$3:$B$99,0))</f>
        <v>50_54</v>
      </c>
      <c r="H168" s="40" t="s">
        <v>60</v>
      </c>
      <c r="I168" s="29">
        <v>34606</v>
      </c>
      <c r="J168" s="29">
        <v>35688</v>
      </c>
      <c r="K168" s="29">
        <v>35473</v>
      </c>
      <c r="L168" s="29">
        <v>30210</v>
      </c>
      <c r="M168" s="29">
        <v>30059</v>
      </c>
      <c r="N168" s="29">
        <v>30109</v>
      </c>
      <c r="O168" s="29">
        <v>4396</v>
      </c>
      <c r="P168" s="29">
        <v>5629</v>
      </c>
      <c r="Q168" s="29">
        <v>5364</v>
      </c>
    </row>
    <row r="169" spans="1:17" ht="15" thickBot="1" thickTop="1">
      <c r="A169" s="42">
        <v>5</v>
      </c>
      <c r="B169" s="43">
        <f>MATCH(D169,'[1]urban'!$B$3:$B$5,0)</f>
        <v>1</v>
      </c>
      <c r="C169" s="46" t="str">
        <f>INDEX('[4]urban'!$D$3:$D$5,MATCH(D169,'[4]urban'!$B$3:$B$5,0))</f>
        <v>URB</v>
      </c>
      <c r="D169" s="49" t="s">
        <v>41</v>
      </c>
      <c r="E169" s="46" t="str">
        <f>INDEX('[3]sex'!$D$3:$D$176,MATCH(F169,'[3]sex'!$B$3:$B$176,0))</f>
        <v>females</v>
      </c>
      <c r="F169" s="47" t="s">
        <v>40</v>
      </c>
      <c r="G169" s="48" t="str">
        <f>INDEX('[2]age5f'!$D$3:$D$99,MATCH(TRIM(H169),'[2]age5f'!$B$3:$B$99,0))</f>
        <v>55_59</v>
      </c>
      <c r="H169" s="40" t="s">
        <v>63</v>
      </c>
      <c r="I169" s="29">
        <v>31120</v>
      </c>
      <c r="J169" s="29">
        <v>31311</v>
      </c>
      <c r="K169" s="29">
        <v>31683</v>
      </c>
      <c r="L169" s="29">
        <v>26713</v>
      </c>
      <c r="M169" s="29">
        <v>26191</v>
      </c>
      <c r="N169" s="29">
        <v>26950</v>
      </c>
      <c r="O169" s="29">
        <v>4407</v>
      </c>
      <c r="P169" s="29">
        <v>5120</v>
      </c>
      <c r="Q169" s="29">
        <v>4733</v>
      </c>
    </row>
    <row r="170" spans="1:17" ht="15" thickBot="1" thickTop="1">
      <c r="A170" s="42">
        <v>5</v>
      </c>
      <c r="B170" s="43">
        <f>MATCH(D170,'[1]urban'!$B$3:$B$5,0)</f>
        <v>1</v>
      </c>
      <c r="C170" s="46" t="str">
        <f>INDEX('[4]urban'!$D$3:$D$5,MATCH(D170,'[4]urban'!$B$3:$B$5,0))</f>
        <v>URB</v>
      </c>
      <c r="D170" s="49" t="s">
        <v>41</v>
      </c>
      <c r="E170" s="46" t="str">
        <f>INDEX('[3]sex'!$D$3:$D$176,MATCH(F170,'[3]sex'!$B$3:$B$176,0))</f>
        <v>females</v>
      </c>
      <c r="F170" s="47" t="s">
        <v>40</v>
      </c>
      <c r="G170" s="48" t="str">
        <f>INDEX('[2]age5f'!$D$3:$D$99,MATCH(TRIM(H170),'[2]age5f'!$B$3:$B$99,0))</f>
        <v>60_64</v>
      </c>
      <c r="H170" s="40" t="s">
        <v>64</v>
      </c>
      <c r="I170" s="29">
        <v>14140</v>
      </c>
      <c r="J170" s="29">
        <v>14954</v>
      </c>
      <c r="K170" s="29">
        <v>16985</v>
      </c>
      <c r="L170" s="29">
        <v>12246</v>
      </c>
      <c r="M170" s="29">
        <v>12556</v>
      </c>
      <c r="N170" s="29">
        <v>14542</v>
      </c>
      <c r="O170" s="29">
        <v>1894</v>
      </c>
      <c r="P170" s="29">
        <v>2398</v>
      </c>
      <c r="Q170" s="29">
        <v>2443</v>
      </c>
    </row>
    <row r="171" spans="1:17" ht="15" thickBot="1" thickTop="1">
      <c r="A171" s="42">
        <v>5</v>
      </c>
      <c r="B171" s="43">
        <f>MATCH(D171,'[1]urban'!$B$3:$B$5,0)</f>
        <v>1</v>
      </c>
      <c r="C171" s="46" t="str">
        <f>INDEX('[4]urban'!$D$3:$D$5,MATCH(D171,'[4]urban'!$B$3:$B$5,0))</f>
        <v>URB</v>
      </c>
      <c r="D171" s="49" t="s">
        <v>41</v>
      </c>
      <c r="E171" s="46" t="str">
        <f>INDEX('[3]sex'!$D$3:$D$176,MATCH(F171,'[3]sex'!$B$3:$B$176,0))</f>
        <v>females</v>
      </c>
      <c r="F171" s="47" t="s">
        <v>40</v>
      </c>
      <c r="G171" s="48" t="str">
        <f>INDEX('[2]age5f'!$D$3:$D$99,MATCH(TRIM(H171),'[2]age5f'!$B$3:$B$99,0))</f>
        <v>65_</v>
      </c>
      <c r="H171" s="40" t="s">
        <v>65</v>
      </c>
      <c r="I171" s="29">
        <v>80554</v>
      </c>
      <c r="J171" s="29">
        <v>76869</v>
      </c>
      <c r="K171" s="29">
        <v>69967</v>
      </c>
      <c r="L171" s="29">
        <v>72013</v>
      </c>
      <c r="M171" s="29">
        <v>66820</v>
      </c>
      <c r="N171" s="29">
        <v>61497</v>
      </c>
      <c r="O171" s="29">
        <v>8541</v>
      </c>
      <c r="P171" s="29">
        <v>10049</v>
      </c>
      <c r="Q171" s="29">
        <v>8470</v>
      </c>
    </row>
    <row r="172" spans="1:17" ht="24" customHeight="1" thickBot="1" thickTop="1">
      <c r="A172" s="42"/>
      <c r="B172" s="43"/>
      <c r="C172" s="46" t="str">
        <f>INDEX('[4]urban'!$D$3:$D$5,MATCH(D172,'[4]urban'!$B$3:$B$5,0))</f>
        <v>URB</v>
      </c>
      <c r="D172" s="49" t="s">
        <v>41</v>
      </c>
      <c r="E172" s="46" t="str">
        <f>INDEX('[3]sex'!$D$3:$D$176,MATCH(F172,'[3]sex'!$B$3:$B$176,0))</f>
        <v>females</v>
      </c>
      <c r="F172" s="47" t="s">
        <v>40</v>
      </c>
      <c r="G172" s="48"/>
      <c r="H172" s="40" t="s">
        <v>74</v>
      </c>
      <c r="I172" s="29" t="s">
        <v>53</v>
      </c>
      <c r="J172" s="29" t="s">
        <v>53</v>
      </c>
      <c r="K172" s="29" t="s">
        <v>53</v>
      </c>
      <c r="L172" s="29" t="s">
        <v>53</v>
      </c>
      <c r="M172" s="29" t="s">
        <v>53</v>
      </c>
      <c r="N172" s="29" t="s">
        <v>53</v>
      </c>
      <c r="O172" s="29" t="s">
        <v>53</v>
      </c>
      <c r="P172" s="29" t="s">
        <v>53</v>
      </c>
      <c r="Q172" s="29" t="s">
        <v>53</v>
      </c>
    </row>
    <row r="173" spans="1:17" ht="15" thickBot="1" thickTop="1">
      <c r="A173" s="42">
        <v>5</v>
      </c>
      <c r="B173" s="43">
        <f>MATCH(D173,'[1]urban'!$B$3:$B$5,0)</f>
        <v>1</v>
      </c>
      <c r="C173" s="46" t="str">
        <f>INDEX('[4]urban'!$D$3:$D$5,MATCH(D173,'[4]urban'!$B$3:$B$5,0))</f>
        <v>URB</v>
      </c>
      <c r="D173" s="49" t="s">
        <v>41</v>
      </c>
      <c r="E173" s="46" t="str">
        <f>INDEX('[3]sex'!$D$3:$D$176,MATCH(F173,'[3]sex'!$B$3:$B$176,0))</f>
        <v>females</v>
      </c>
      <c r="F173" s="47" t="s">
        <v>40</v>
      </c>
      <c r="G173" s="48" t="str">
        <f>INDEX('[2]age5f'!$D$3:$D$99,MATCH(TRIM(H173),'[2]age5f'!$B$3:$B$99,0))</f>
        <v>0_15</v>
      </c>
      <c r="H173" s="40" t="s">
        <v>71</v>
      </c>
      <c r="I173" s="29">
        <v>96613</v>
      </c>
      <c r="J173" s="29">
        <v>103281</v>
      </c>
      <c r="K173" s="29">
        <v>91569</v>
      </c>
      <c r="L173" s="29">
        <v>87747</v>
      </c>
      <c r="M173" s="29">
        <v>91872</v>
      </c>
      <c r="N173" s="29">
        <v>82083</v>
      </c>
      <c r="O173" s="29">
        <v>8866</v>
      </c>
      <c r="P173" s="29">
        <v>11409</v>
      </c>
      <c r="Q173" s="29">
        <v>9486</v>
      </c>
    </row>
    <row r="174" spans="1:17" ht="15" thickBot="1" thickTop="1">
      <c r="A174" s="42">
        <v>5</v>
      </c>
      <c r="B174" s="43">
        <f>MATCH(D174,'[1]urban'!$B$3:$B$5,0)</f>
        <v>1</v>
      </c>
      <c r="C174" s="46" t="str">
        <f>INDEX('[4]urban'!$D$3:$D$5,MATCH(D174,'[4]urban'!$B$3:$B$5,0))</f>
        <v>URB</v>
      </c>
      <c r="D174" s="49" t="s">
        <v>41</v>
      </c>
      <c r="E174" s="46" t="str">
        <f>INDEX('[3]sex'!$D$3:$D$176,MATCH(F174,'[3]sex'!$B$3:$B$176,0))</f>
        <v>females</v>
      </c>
      <c r="F174" s="47" t="s">
        <v>40</v>
      </c>
      <c r="G174" s="48" t="str">
        <f>INDEX('[2]age5f'!$D$3:$D$99,MATCH(TRIM(H174),'[2]age5f'!$B$3:$B$99,0))</f>
        <v>16_54</v>
      </c>
      <c r="H174" s="40" t="s">
        <v>75</v>
      </c>
      <c r="I174" s="29">
        <v>565947</v>
      </c>
      <c r="J174" s="29">
        <v>601154</v>
      </c>
      <c r="K174" s="29">
        <v>605031</v>
      </c>
      <c r="L174" s="29">
        <v>519390</v>
      </c>
      <c r="M174" s="29">
        <v>532500</v>
      </c>
      <c r="N174" s="29">
        <v>535439</v>
      </c>
      <c r="O174" s="29">
        <v>46557</v>
      </c>
      <c r="P174" s="29">
        <v>68654</v>
      </c>
      <c r="Q174" s="29">
        <v>69592</v>
      </c>
    </row>
    <row r="175" spans="1:17" ht="15" thickBot="1" thickTop="1">
      <c r="A175" s="42">
        <v>5</v>
      </c>
      <c r="B175" s="43">
        <f>MATCH(D175,'[1]urban'!$B$3:$B$5,0)</f>
        <v>1</v>
      </c>
      <c r="C175" s="46" t="str">
        <f>INDEX('[4]urban'!$D$3:$D$5,MATCH(D175,'[4]urban'!$B$3:$B$5,0))</f>
        <v>URB</v>
      </c>
      <c r="D175" s="49" t="s">
        <v>41</v>
      </c>
      <c r="E175" s="46" t="str">
        <f>INDEX('[3]sex'!$D$3:$D$176,MATCH(F175,'[3]sex'!$B$3:$B$176,0))</f>
        <v>females</v>
      </c>
      <c r="F175" s="47" t="s">
        <v>40</v>
      </c>
      <c r="G175" s="48" t="str">
        <f>INDEX('[2]age5f'!$D$3:$D$99,MATCH(TRIM(H175),'[2]age5f'!$B$3:$B$99,0))</f>
        <v>55_</v>
      </c>
      <c r="H175" s="40" t="s">
        <v>76</v>
      </c>
      <c r="I175" s="29">
        <v>125814</v>
      </c>
      <c r="J175" s="29">
        <v>123134</v>
      </c>
      <c r="K175" s="29">
        <v>118635</v>
      </c>
      <c r="L175" s="29">
        <v>110972</v>
      </c>
      <c r="M175" s="29">
        <v>105567</v>
      </c>
      <c r="N175" s="29">
        <v>102989</v>
      </c>
      <c r="O175" s="29">
        <v>14842</v>
      </c>
      <c r="P175" s="29">
        <v>17567</v>
      </c>
      <c r="Q175" s="29">
        <v>15646</v>
      </c>
    </row>
    <row r="176" spans="1:17" ht="27" thickBot="1" thickTop="1">
      <c r="A176" s="42">
        <v>5</v>
      </c>
      <c r="B176" s="43">
        <f>MATCH(D176,'[1]urban'!$B$3:$B$5,0)</f>
        <v>2</v>
      </c>
      <c r="C176" s="46" t="str">
        <f>INDEX('[4]urban'!$D$3:$D$5,MATCH(D176,'[4]urban'!$B$3:$B$5,0))</f>
        <v>RUR</v>
      </c>
      <c r="D176" s="49" t="s">
        <v>42</v>
      </c>
      <c r="E176" s="46" t="str">
        <f>INDEX('[3]sex'!$D$3:$D$176,MATCH(F176,'[3]sex'!$B$3:$B$176,0))</f>
        <v>both_s</v>
      </c>
      <c r="F176" s="47" t="s">
        <v>37</v>
      </c>
      <c r="G176" s="48" t="str">
        <f>INDEX('[2]age5f'!$D$3:$D$99,MATCH(TRIM(H176),'[2]age5f'!$B$3:$B$99,0))</f>
        <v>TOT</v>
      </c>
      <c r="H176" s="40" t="s">
        <v>37</v>
      </c>
      <c r="I176" s="29">
        <v>670191</v>
      </c>
      <c r="J176" s="29">
        <v>740155</v>
      </c>
      <c r="K176" s="29">
        <v>691965</v>
      </c>
      <c r="L176" s="29">
        <v>616592</v>
      </c>
      <c r="M176" s="29">
        <v>656584</v>
      </c>
      <c r="N176" s="29">
        <v>609093</v>
      </c>
      <c r="O176" s="29">
        <v>53599</v>
      </c>
      <c r="P176" s="29">
        <v>83571</v>
      </c>
      <c r="Q176" s="29">
        <v>82872</v>
      </c>
    </row>
    <row r="177" spans="1:17" ht="31.5" customHeight="1" thickBot="1" thickTop="1">
      <c r="A177" s="42"/>
      <c r="B177" s="43"/>
      <c r="C177" s="46" t="str">
        <f>INDEX('[4]urban'!$D$3:$D$5,MATCH(D177,'[4]urban'!$B$3:$B$5,0))</f>
        <v>RUR</v>
      </c>
      <c r="D177" s="49" t="s">
        <v>42</v>
      </c>
      <c r="E177" s="46" t="str">
        <f>INDEX('[3]sex'!$D$3:$D$176,MATCH(F177,'[3]sex'!$B$3:$B$176,0))</f>
        <v>both_s</v>
      </c>
      <c r="F177" s="47" t="s">
        <v>37</v>
      </c>
      <c r="G177" s="48"/>
      <c r="H177" s="40" t="s">
        <v>38</v>
      </c>
      <c r="I177" s="29" t="s">
        <v>53</v>
      </c>
      <c r="J177" s="29" t="s">
        <v>53</v>
      </c>
      <c r="K177" s="29" t="s">
        <v>53</v>
      </c>
      <c r="L177" s="29" t="s">
        <v>53</v>
      </c>
      <c r="M177" s="29" t="s">
        <v>53</v>
      </c>
      <c r="N177" s="29" t="s">
        <v>53</v>
      </c>
      <c r="O177" s="29" t="s">
        <v>53</v>
      </c>
      <c r="P177" s="29" t="s">
        <v>53</v>
      </c>
      <c r="Q177" s="29" t="s">
        <v>53</v>
      </c>
    </row>
    <row r="178" spans="1:17" ht="27" thickBot="1" thickTop="1">
      <c r="A178" s="42">
        <v>5</v>
      </c>
      <c r="B178" s="43">
        <f>MATCH(D178,'[1]urban'!$B$3:$B$5,0)</f>
        <v>2</v>
      </c>
      <c r="C178" s="46" t="str">
        <f>INDEX('[4]urban'!$D$3:$D$5,MATCH(D178,'[4]urban'!$B$3:$B$5,0))</f>
        <v>RUR</v>
      </c>
      <c r="D178" s="49" t="s">
        <v>42</v>
      </c>
      <c r="E178" s="46" t="str">
        <f>INDEX('[3]sex'!$D$3:$D$176,MATCH(F178,'[3]sex'!$B$3:$B$176,0))</f>
        <v>both_s</v>
      </c>
      <c r="F178" s="47" t="s">
        <v>37</v>
      </c>
      <c r="G178" s="48" t="str">
        <f>INDEX('[2]age5f'!$D$3:$D$99,MATCH(TRIM(H178),'[2]age5f'!$B$3:$B$99,0))</f>
        <v>0_5</v>
      </c>
      <c r="H178" s="40" t="s">
        <v>54</v>
      </c>
      <c r="I178" s="29">
        <v>45958</v>
      </c>
      <c r="J178" s="29">
        <v>54360</v>
      </c>
      <c r="K178" s="29">
        <v>46056</v>
      </c>
      <c r="L178" s="29">
        <v>43399</v>
      </c>
      <c r="M178" s="29">
        <v>50826</v>
      </c>
      <c r="N178" s="29">
        <v>43065</v>
      </c>
      <c r="O178" s="29">
        <v>2559</v>
      </c>
      <c r="P178" s="29">
        <v>3534</v>
      </c>
      <c r="Q178" s="29">
        <v>2991</v>
      </c>
    </row>
    <row r="179" spans="1:17" ht="27" thickBot="1" thickTop="1">
      <c r="A179" s="42">
        <v>5</v>
      </c>
      <c r="B179" s="43">
        <f>MATCH(D179,'[1]urban'!$B$3:$B$5,0)</f>
        <v>2</v>
      </c>
      <c r="C179" s="46" t="str">
        <f>INDEX('[4]urban'!$D$3:$D$5,MATCH(D179,'[4]urban'!$B$3:$B$5,0))</f>
        <v>RUR</v>
      </c>
      <c r="D179" s="49" t="s">
        <v>42</v>
      </c>
      <c r="E179" s="46" t="str">
        <f>INDEX('[3]sex'!$D$3:$D$176,MATCH(F179,'[3]sex'!$B$3:$B$176,0))</f>
        <v>both_s</v>
      </c>
      <c r="F179" s="47" t="s">
        <v>37</v>
      </c>
      <c r="G179" s="48" t="str">
        <f>INDEX('[2]age5f'!$D$3:$D$99,MATCH(TRIM(H179),'[2]age5f'!$B$3:$B$99,0))</f>
        <v>6_13</v>
      </c>
      <c r="H179" s="41" t="s">
        <v>83</v>
      </c>
      <c r="I179" s="29">
        <v>42329</v>
      </c>
      <c r="J179" s="29">
        <v>47891</v>
      </c>
      <c r="K179" s="29">
        <v>39193</v>
      </c>
      <c r="L179" s="29">
        <v>37575</v>
      </c>
      <c r="M179" s="29">
        <v>41301</v>
      </c>
      <c r="N179" s="29">
        <v>34098</v>
      </c>
      <c r="O179" s="29">
        <v>4754</v>
      </c>
      <c r="P179" s="29">
        <v>6590</v>
      </c>
      <c r="Q179" s="29">
        <v>5095</v>
      </c>
    </row>
    <row r="180" spans="1:17" ht="27" thickBot="1" thickTop="1">
      <c r="A180" s="42">
        <v>5</v>
      </c>
      <c r="B180" s="43">
        <f>MATCH(D180,'[1]urban'!$B$3:$B$5,0)</f>
        <v>2</v>
      </c>
      <c r="C180" s="46" t="str">
        <f>INDEX('[4]urban'!$D$3:$D$5,MATCH(D180,'[4]urban'!$B$3:$B$5,0))</f>
        <v>RUR</v>
      </c>
      <c r="D180" s="49" t="s">
        <v>42</v>
      </c>
      <c r="E180" s="46" t="str">
        <f>INDEX('[3]sex'!$D$3:$D$176,MATCH(F180,'[3]sex'!$B$3:$B$176,0))</f>
        <v>both_s</v>
      </c>
      <c r="F180" s="47" t="s">
        <v>37</v>
      </c>
      <c r="G180" s="48" t="str">
        <f>INDEX('[2]age5f'!$D$3:$D$99,MATCH(TRIM(H180),'[2]age5f'!$B$3:$B$99,0))</f>
        <v>14_17</v>
      </c>
      <c r="H180" s="40" t="s">
        <v>61</v>
      </c>
      <c r="I180" s="29">
        <v>30344</v>
      </c>
      <c r="J180" s="29">
        <v>30599</v>
      </c>
      <c r="K180" s="29">
        <v>28342</v>
      </c>
      <c r="L180" s="29">
        <v>27590</v>
      </c>
      <c r="M180" s="29">
        <v>26815</v>
      </c>
      <c r="N180" s="29">
        <v>24431</v>
      </c>
      <c r="O180" s="29">
        <v>2754</v>
      </c>
      <c r="P180" s="29">
        <v>3784</v>
      </c>
      <c r="Q180" s="29">
        <v>3911</v>
      </c>
    </row>
    <row r="181" spans="1:17" ht="27" thickBot="1" thickTop="1">
      <c r="A181" s="42">
        <v>5</v>
      </c>
      <c r="B181" s="43">
        <f>MATCH(D181,'[1]urban'!$B$3:$B$5,0)</f>
        <v>2</v>
      </c>
      <c r="C181" s="46" t="str">
        <f>INDEX('[4]urban'!$D$3:$D$5,MATCH(D181,'[4]urban'!$B$3:$B$5,0))</f>
        <v>RUR</v>
      </c>
      <c r="D181" s="49" t="s">
        <v>42</v>
      </c>
      <c r="E181" s="46" t="str">
        <f>INDEX('[3]sex'!$D$3:$D$176,MATCH(F181,'[3]sex'!$B$3:$B$176,0))</f>
        <v>both_s</v>
      </c>
      <c r="F181" s="47" t="s">
        <v>37</v>
      </c>
      <c r="G181" s="48" t="str">
        <f>INDEX('[2]age5f'!$D$3:$D$99,MATCH(TRIM(H181),'[2]age5f'!$B$3:$B$99,0))</f>
        <v>18_19</v>
      </c>
      <c r="H181" s="40" t="s">
        <v>55</v>
      </c>
      <c r="I181" s="29">
        <v>37112</v>
      </c>
      <c r="J181" s="29">
        <v>36262</v>
      </c>
      <c r="K181" s="29">
        <v>30634</v>
      </c>
      <c r="L181" s="29">
        <v>35498</v>
      </c>
      <c r="M181" s="29">
        <v>33811</v>
      </c>
      <c r="N181" s="29">
        <v>28231</v>
      </c>
      <c r="O181" s="29">
        <v>1614</v>
      </c>
      <c r="P181" s="29">
        <v>2451</v>
      </c>
      <c r="Q181" s="29">
        <v>2403</v>
      </c>
    </row>
    <row r="182" spans="1:17" ht="27" thickBot="1" thickTop="1">
      <c r="A182" s="42">
        <v>5</v>
      </c>
      <c r="B182" s="43">
        <f>MATCH(D182,'[1]urban'!$B$3:$B$5,0)</f>
        <v>2</v>
      </c>
      <c r="C182" s="46" t="str">
        <f>INDEX('[4]urban'!$D$3:$D$5,MATCH(D182,'[4]urban'!$B$3:$B$5,0))</f>
        <v>RUR</v>
      </c>
      <c r="D182" s="49" t="s">
        <v>42</v>
      </c>
      <c r="E182" s="46" t="str">
        <f>INDEX('[3]sex'!$D$3:$D$176,MATCH(F182,'[3]sex'!$B$3:$B$176,0))</f>
        <v>both_s</v>
      </c>
      <c r="F182" s="47" t="s">
        <v>37</v>
      </c>
      <c r="G182" s="48" t="str">
        <f>INDEX('[2]age5f'!$D$3:$D$99,MATCH(TRIM(H182),'[2]age5f'!$B$3:$B$99,0))</f>
        <v>20_24</v>
      </c>
      <c r="H182" s="40" t="s">
        <v>56</v>
      </c>
      <c r="I182" s="29">
        <v>124503</v>
      </c>
      <c r="J182" s="29">
        <v>131613</v>
      </c>
      <c r="K182" s="29">
        <v>118968</v>
      </c>
      <c r="L182" s="29">
        <v>118630</v>
      </c>
      <c r="M182" s="29">
        <v>121591</v>
      </c>
      <c r="N182" s="29">
        <v>108469</v>
      </c>
      <c r="O182" s="29">
        <v>5873</v>
      </c>
      <c r="P182" s="29">
        <v>10022</v>
      </c>
      <c r="Q182" s="29">
        <v>10499</v>
      </c>
    </row>
    <row r="183" spans="1:17" ht="27" thickBot="1" thickTop="1">
      <c r="A183" s="42">
        <v>5</v>
      </c>
      <c r="B183" s="43">
        <f>MATCH(D183,'[1]urban'!$B$3:$B$5,0)</f>
        <v>2</v>
      </c>
      <c r="C183" s="46" t="str">
        <f>INDEX('[4]urban'!$D$3:$D$5,MATCH(D183,'[4]urban'!$B$3:$B$5,0))</f>
        <v>RUR</v>
      </c>
      <c r="D183" s="49" t="s">
        <v>42</v>
      </c>
      <c r="E183" s="46" t="str">
        <f>INDEX('[3]sex'!$D$3:$D$176,MATCH(F183,'[3]sex'!$B$3:$B$176,0))</f>
        <v>both_s</v>
      </c>
      <c r="F183" s="47" t="s">
        <v>37</v>
      </c>
      <c r="G183" s="48" t="str">
        <f>INDEX('[2]age5f'!$D$3:$D$99,MATCH(TRIM(H183),'[2]age5f'!$B$3:$B$99,0))</f>
        <v>25_29</v>
      </c>
      <c r="H183" s="40" t="s">
        <v>57</v>
      </c>
      <c r="I183" s="29">
        <v>82332</v>
      </c>
      <c r="J183" s="29">
        <v>94846</v>
      </c>
      <c r="K183" s="29">
        <v>93541</v>
      </c>
      <c r="L183" s="29">
        <v>75716</v>
      </c>
      <c r="M183" s="29">
        <v>83613</v>
      </c>
      <c r="N183" s="29">
        <v>81478</v>
      </c>
      <c r="O183" s="29">
        <v>6616</v>
      </c>
      <c r="P183" s="29">
        <v>11233</v>
      </c>
      <c r="Q183" s="29">
        <v>12063</v>
      </c>
    </row>
    <row r="184" spans="1:17" ht="27" thickBot="1" thickTop="1">
      <c r="A184" s="42">
        <v>5</v>
      </c>
      <c r="B184" s="43">
        <f>MATCH(D184,'[1]urban'!$B$3:$B$5,0)</f>
        <v>2</v>
      </c>
      <c r="C184" s="46" t="str">
        <f>INDEX('[4]urban'!$D$3:$D$5,MATCH(D184,'[4]urban'!$B$3:$B$5,0))</f>
        <v>RUR</v>
      </c>
      <c r="D184" s="49" t="s">
        <v>42</v>
      </c>
      <c r="E184" s="46" t="str">
        <f>INDEX('[3]sex'!$D$3:$D$176,MATCH(F184,'[3]sex'!$B$3:$B$176,0))</f>
        <v>both_s</v>
      </c>
      <c r="F184" s="47" t="s">
        <v>37</v>
      </c>
      <c r="G184" s="48" t="str">
        <f>INDEX('[2]age5f'!$D$3:$D$99,MATCH(TRIM(H184),'[2]age5f'!$B$3:$B$99,0))</f>
        <v>30_39</v>
      </c>
      <c r="H184" s="40" t="s">
        <v>58</v>
      </c>
      <c r="I184" s="29">
        <v>98892</v>
      </c>
      <c r="J184" s="29">
        <v>117001</v>
      </c>
      <c r="K184" s="29">
        <v>116370</v>
      </c>
      <c r="L184" s="29">
        <v>89025</v>
      </c>
      <c r="M184" s="29">
        <v>99679</v>
      </c>
      <c r="N184" s="29">
        <v>98033</v>
      </c>
      <c r="O184" s="29">
        <v>9867</v>
      </c>
      <c r="P184" s="29">
        <v>17322</v>
      </c>
      <c r="Q184" s="29">
        <v>18337</v>
      </c>
    </row>
    <row r="185" spans="1:17" ht="27" thickBot="1" thickTop="1">
      <c r="A185" s="42">
        <v>5</v>
      </c>
      <c r="B185" s="43">
        <f>MATCH(D185,'[1]urban'!$B$3:$B$5,0)</f>
        <v>2</v>
      </c>
      <c r="C185" s="46" t="str">
        <f>INDEX('[4]urban'!$D$3:$D$5,MATCH(D185,'[4]urban'!$B$3:$B$5,0))</f>
        <v>RUR</v>
      </c>
      <c r="D185" s="49" t="s">
        <v>42</v>
      </c>
      <c r="E185" s="46" t="str">
        <f>INDEX('[3]sex'!$D$3:$D$176,MATCH(F185,'[3]sex'!$B$3:$B$176,0))</f>
        <v>both_s</v>
      </c>
      <c r="F185" s="47" t="s">
        <v>37</v>
      </c>
      <c r="G185" s="48" t="str">
        <f>INDEX('[2]age5f'!$D$3:$D$99,MATCH(TRIM(H185),'[2]age5f'!$B$3:$B$99,0))</f>
        <v>40_49</v>
      </c>
      <c r="H185" s="40" t="s">
        <v>59</v>
      </c>
      <c r="I185" s="29">
        <v>78098</v>
      </c>
      <c r="J185" s="29">
        <v>87354</v>
      </c>
      <c r="K185" s="29">
        <v>82235</v>
      </c>
      <c r="L185" s="29">
        <v>70667</v>
      </c>
      <c r="M185" s="29">
        <v>75311</v>
      </c>
      <c r="N185" s="29">
        <v>70125</v>
      </c>
      <c r="O185" s="29">
        <v>7431</v>
      </c>
      <c r="P185" s="29">
        <v>12043</v>
      </c>
      <c r="Q185" s="29">
        <v>12110</v>
      </c>
    </row>
    <row r="186" spans="1:17" ht="27" thickBot="1" thickTop="1">
      <c r="A186" s="42">
        <v>5</v>
      </c>
      <c r="B186" s="43">
        <f>MATCH(D186,'[1]urban'!$B$3:$B$5,0)</f>
        <v>2</v>
      </c>
      <c r="C186" s="46" t="str">
        <f>INDEX('[4]urban'!$D$3:$D$5,MATCH(D186,'[4]urban'!$B$3:$B$5,0))</f>
        <v>RUR</v>
      </c>
      <c r="D186" s="49" t="s">
        <v>42</v>
      </c>
      <c r="E186" s="46" t="str">
        <f>INDEX('[3]sex'!$D$3:$D$176,MATCH(F186,'[3]sex'!$B$3:$B$176,0))</f>
        <v>both_s</v>
      </c>
      <c r="F186" s="47" t="s">
        <v>37</v>
      </c>
      <c r="G186" s="48" t="str">
        <f>INDEX('[2]age5f'!$D$3:$D$99,MATCH(TRIM(H186),'[2]age5f'!$B$3:$B$99,0))</f>
        <v>50_54</v>
      </c>
      <c r="H186" s="40" t="s">
        <v>60</v>
      </c>
      <c r="I186" s="29">
        <v>34631</v>
      </c>
      <c r="J186" s="29">
        <v>37941</v>
      </c>
      <c r="K186" s="29">
        <v>37500</v>
      </c>
      <c r="L186" s="29">
        <v>31231</v>
      </c>
      <c r="M186" s="29">
        <v>32937</v>
      </c>
      <c r="N186" s="29">
        <v>32606</v>
      </c>
      <c r="O186" s="29">
        <v>3400</v>
      </c>
      <c r="P186" s="29">
        <v>5004</v>
      </c>
      <c r="Q186" s="29">
        <v>4894</v>
      </c>
    </row>
    <row r="187" spans="1:17" ht="27" thickBot="1" thickTop="1">
      <c r="A187" s="42">
        <v>5</v>
      </c>
      <c r="B187" s="43">
        <f>MATCH(D187,'[1]urban'!$B$3:$B$5,0)</f>
        <v>2</v>
      </c>
      <c r="C187" s="46" t="str">
        <f>INDEX('[4]urban'!$D$3:$D$5,MATCH(D187,'[4]urban'!$B$3:$B$5,0))</f>
        <v>RUR</v>
      </c>
      <c r="D187" s="49" t="s">
        <v>42</v>
      </c>
      <c r="E187" s="46" t="str">
        <f>INDEX('[3]sex'!$D$3:$D$176,MATCH(F187,'[3]sex'!$B$3:$B$176,0))</f>
        <v>both_s</v>
      </c>
      <c r="F187" s="47" t="s">
        <v>37</v>
      </c>
      <c r="G187" s="48" t="str">
        <f>INDEX('[2]age5f'!$D$3:$D$99,MATCH(TRIM(H187),'[2]age5f'!$B$3:$B$99,0))</f>
        <v>55_59</v>
      </c>
      <c r="H187" s="40" t="s">
        <v>63</v>
      </c>
      <c r="I187" s="29">
        <v>28982</v>
      </c>
      <c r="J187" s="29">
        <v>32180</v>
      </c>
      <c r="K187" s="29">
        <v>32318</v>
      </c>
      <c r="L187" s="29">
        <v>25895</v>
      </c>
      <c r="M187" s="29">
        <v>28009</v>
      </c>
      <c r="N187" s="29">
        <v>28299</v>
      </c>
      <c r="O187" s="29">
        <v>3087</v>
      </c>
      <c r="P187" s="29">
        <v>4171</v>
      </c>
      <c r="Q187" s="29">
        <v>4019</v>
      </c>
    </row>
    <row r="188" spans="1:17" ht="27" thickBot="1" thickTop="1">
      <c r="A188" s="42">
        <v>5</v>
      </c>
      <c r="B188" s="43">
        <f>MATCH(D188,'[1]urban'!$B$3:$B$5,0)</f>
        <v>2</v>
      </c>
      <c r="C188" s="46" t="str">
        <f>INDEX('[4]urban'!$D$3:$D$5,MATCH(D188,'[4]urban'!$B$3:$B$5,0))</f>
        <v>RUR</v>
      </c>
      <c r="D188" s="49" t="s">
        <v>42</v>
      </c>
      <c r="E188" s="46" t="str">
        <f>INDEX('[3]sex'!$D$3:$D$176,MATCH(F188,'[3]sex'!$B$3:$B$176,0))</f>
        <v>both_s</v>
      </c>
      <c r="F188" s="47" t="s">
        <v>37</v>
      </c>
      <c r="G188" s="48" t="str">
        <f>INDEX('[2]age5f'!$D$3:$D$99,MATCH(TRIM(H188),'[2]age5f'!$B$3:$B$99,0))</f>
        <v>60_64</v>
      </c>
      <c r="H188" s="40" t="s">
        <v>64</v>
      </c>
      <c r="I188" s="29">
        <v>12844</v>
      </c>
      <c r="J188" s="29">
        <v>14986</v>
      </c>
      <c r="K188" s="29">
        <v>16296</v>
      </c>
      <c r="L188" s="29">
        <v>11629</v>
      </c>
      <c r="M188" s="29">
        <v>13144</v>
      </c>
      <c r="N188" s="29">
        <v>14466</v>
      </c>
      <c r="O188" s="29">
        <v>1215</v>
      </c>
      <c r="P188" s="29">
        <v>1842</v>
      </c>
      <c r="Q188" s="29">
        <v>1830</v>
      </c>
    </row>
    <row r="189" spans="1:17" ht="27" thickBot="1" thickTop="1">
      <c r="A189" s="42">
        <v>5</v>
      </c>
      <c r="B189" s="43">
        <f>MATCH(D189,'[1]urban'!$B$3:$B$5,0)</f>
        <v>2</v>
      </c>
      <c r="C189" s="46" t="str">
        <f>INDEX('[4]urban'!$D$3:$D$5,MATCH(D189,'[4]urban'!$B$3:$B$5,0))</f>
        <v>RUR</v>
      </c>
      <c r="D189" s="49" t="s">
        <v>42</v>
      </c>
      <c r="E189" s="46" t="str">
        <f>INDEX('[3]sex'!$D$3:$D$176,MATCH(F189,'[3]sex'!$B$3:$B$176,0))</f>
        <v>both_s</v>
      </c>
      <c r="F189" s="47" t="s">
        <v>37</v>
      </c>
      <c r="G189" s="48" t="str">
        <f>INDEX('[2]age5f'!$D$3:$D$99,MATCH(TRIM(H189),'[2]age5f'!$B$3:$B$99,0))</f>
        <v>65_</v>
      </c>
      <c r="H189" s="40" t="s">
        <v>65</v>
      </c>
      <c r="I189" s="29">
        <v>54166</v>
      </c>
      <c r="J189" s="29">
        <v>55122</v>
      </c>
      <c r="K189" s="29">
        <v>50512</v>
      </c>
      <c r="L189" s="29">
        <v>49737</v>
      </c>
      <c r="M189" s="29">
        <v>49547</v>
      </c>
      <c r="N189" s="29">
        <v>45792</v>
      </c>
      <c r="O189" s="29">
        <v>4429</v>
      </c>
      <c r="P189" s="29">
        <v>5575</v>
      </c>
      <c r="Q189" s="29">
        <v>4720</v>
      </c>
    </row>
    <row r="190" spans="1:17" ht="30" customHeight="1" thickBot="1" thickTop="1">
      <c r="A190" s="42"/>
      <c r="B190" s="43"/>
      <c r="C190" s="46" t="str">
        <f>INDEX('[4]urban'!$D$3:$D$5,MATCH(D190,'[4]urban'!$B$3:$B$5,0))</f>
        <v>RUR</v>
      </c>
      <c r="D190" s="49" t="s">
        <v>42</v>
      </c>
      <c r="E190" s="46" t="str">
        <f>INDEX('[3]sex'!$D$3:$D$176,MATCH(F190,'[3]sex'!$B$3:$B$176,0))</f>
        <v>both_s</v>
      </c>
      <c r="F190" s="47" t="s">
        <v>37</v>
      </c>
      <c r="G190" s="48"/>
      <c r="H190" s="40" t="s">
        <v>66</v>
      </c>
      <c r="I190" s="29" t="s">
        <v>53</v>
      </c>
      <c r="J190" s="29" t="s">
        <v>53</v>
      </c>
      <c r="K190" s="29" t="s">
        <v>53</v>
      </c>
      <c r="L190" s="29" t="s">
        <v>53</v>
      </c>
      <c r="M190" s="29" t="s">
        <v>53</v>
      </c>
      <c r="N190" s="29"/>
      <c r="O190" s="29" t="s">
        <v>53</v>
      </c>
      <c r="P190" s="29" t="s">
        <v>53</v>
      </c>
      <c r="Q190" s="29" t="s">
        <v>53</v>
      </c>
    </row>
    <row r="191" spans="1:17" ht="24" customHeight="1" thickBot="1" thickTop="1">
      <c r="A191" s="42">
        <v>5</v>
      </c>
      <c r="B191" s="43">
        <f>MATCH(D191,'[1]urban'!$B$3:$B$5,0)</f>
        <v>2</v>
      </c>
      <c r="C191" s="46" t="str">
        <f>INDEX('[4]urban'!$D$3:$D$5,MATCH(D191,'[4]urban'!$B$3:$B$5,0))</f>
        <v>RUR</v>
      </c>
      <c r="D191" s="49" t="s">
        <v>42</v>
      </c>
      <c r="E191" s="46" t="str">
        <f>INDEX('[3]sex'!$D$3:$D$176,MATCH(F191,'[3]sex'!$B$3:$B$176,0))</f>
        <v>both_s</v>
      </c>
      <c r="F191" s="47" t="s">
        <v>37</v>
      </c>
      <c r="G191" s="48" t="str">
        <f>INDEX('[2]age5f'!$D$3:$D$99,MATCH(TRIM(H191),'[2]age5f'!$B$3:$B$99,0))</f>
        <v>0_15</v>
      </c>
      <c r="H191" s="40" t="s">
        <v>67</v>
      </c>
      <c r="I191" s="29">
        <v>99420</v>
      </c>
      <c r="J191" s="29">
        <v>113729</v>
      </c>
      <c r="K191" s="29">
        <v>96640</v>
      </c>
      <c r="L191" s="29">
        <v>90830</v>
      </c>
      <c r="M191" s="29">
        <v>101870</v>
      </c>
      <c r="N191" s="29">
        <v>86712</v>
      </c>
      <c r="O191" s="29">
        <v>8590</v>
      </c>
      <c r="P191" s="29">
        <v>11859</v>
      </c>
      <c r="Q191" s="29">
        <v>9928</v>
      </c>
    </row>
    <row r="192" spans="1:17" ht="24" customHeight="1" thickBot="1" thickTop="1">
      <c r="A192" s="42">
        <v>5</v>
      </c>
      <c r="B192" s="43">
        <f>MATCH(D192,'[1]urban'!$B$3:$B$5,0)</f>
        <v>2</v>
      </c>
      <c r="C192" s="46" t="str">
        <f>INDEX('[4]urban'!$D$3:$D$5,MATCH(D192,'[4]urban'!$B$3:$B$5,0))</f>
        <v>RUR</v>
      </c>
      <c r="D192" s="49" t="s">
        <v>42</v>
      </c>
      <c r="E192" s="46" t="str">
        <f>INDEX('[3]sex'!$D$3:$D$176,MATCH(F192,'[3]sex'!$B$3:$B$176,0))</f>
        <v>both_s</v>
      </c>
      <c r="F192" s="47" t="s">
        <v>37</v>
      </c>
      <c r="G192" s="48" t="str">
        <f>INDEX('[2]age5f'!$D$3:$D$99,MATCH(TRIM(H192),'[2]age5f'!$B$3:$B$99,0))</f>
        <v>16_59_54</v>
      </c>
      <c r="H192" s="40" t="s">
        <v>84</v>
      </c>
      <c r="I192" s="29">
        <v>488820</v>
      </c>
      <c r="J192" s="29">
        <v>539475</v>
      </c>
      <c r="K192" s="29">
        <v>511855</v>
      </c>
      <c r="L192" s="29">
        <v>451336</v>
      </c>
      <c r="M192" s="29">
        <v>477671</v>
      </c>
      <c r="N192" s="29">
        <v>447876</v>
      </c>
      <c r="O192" s="29">
        <v>37484</v>
      </c>
      <c r="P192" s="29">
        <v>61804</v>
      </c>
      <c r="Q192" s="29">
        <v>63979</v>
      </c>
    </row>
    <row r="193" spans="1:17" ht="24" customHeight="1" thickBot="1" thickTop="1">
      <c r="A193" s="42">
        <v>5</v>
      </c>
      <c r="B193" s="43">
        <f>MATCH(D193,'[1]urban'!$B$3:$B$5,0)</f>
        <v>2</v>
      </c>
      <c r="C193" s="46" t="str">
        <f>INDEX('[4]urban'!$D$3:$D$5,MATCH(D193,'[4]urban'!$B$3:$B$5,0))</f>
        <v>RUR</v>
      </c>
      <c r="D193" s="49" t="s">
        <v>42</v>
      </c>
      <c r="E193" s="46" t="str">
        <f>INDEX('[3]sex'!$D$3:$D$176,MATCH(F193,'[3]sex'!$B$3:$B$176,0))</f>
        <v>both_s</v>
      </c>
      <c r="F193" s="47" t="s">
        <v>37</v>
      </c>
      <c r="G193" s="48" t="str">
        <f>INDEX('[2]age5f'!$D$3:$D$99,MATCH(TRIM(H193),'[2]age5f'!$B$3:$B$99,0))</f>
        <v>60_55_</v>
      </c>
      <c r="H193" s="40" t="s">
        <v>68</v>
      </c>
      <c r="I193" s="29">
        <v>81951</v>
      </c>
      <c r="J193" s="29">
        <v>86951</v>
      </c>
      <c r="K193" s="29">
        <v>83470</v>
      </c>
      <c r="L193" s="29">
        <v>74426</v>
      </c>
      <c r="M193" s="29">
        <v>77043</v>
      </c>
      <c r="N193" s="29">
        <v>74505</v>
      </c>
      <c r="O193" s="29">
        <v>7525</v>
      </c>
      <c r="P193" s="29">
        <v>9908</v>
      </c>
      <c r="Q193" s="29">
        <v>8965</v>
      </c>
    </row>
    <row r="194" spans="1:17" ht="15" thickBot="1" thickTop="1">
      <c r="A194" s="42">
        <v>5</v>
      </c>
      <c r="B194" s="43">
        <f>MATCH(D194,'[1]urban'!$B$3:$B$5,0)</f>
        <v>2</v>
      </c>
      <c r="C194" s="46" t="str">
        <f>INDEX('[4]urban'!$D$3:$D$5,MATCH(D194,'[4]urban'!$B$3:$B$5,0))</f>
        <v>RUR</v>
      </c>
      <c r="D194" s="49" t="s">
        <v>42</v>
      </c>
      <c r="E194" s="46" t="str">
        <f>INDEX('[3]sex'!$D$3:$D$176,MATCH(F194,'[3]sex'!$B$3:$B$176,0))</f>
        <v>males</v>
      </c>
      <c r="F194" s="47" t="s">
        <v>39</v>
      </c>
      <c r="G194" s="48" t="str">
        <f>INDEX('[2]age5f'!$D$3:$D$99,MATCH(TRIM(H194),'[2]age5f'!$B$3:$B$99,0))</f>
        <v>TOT</v>
      </c>
      <c r="H194" s="40" t="s">
        <v>39</v>
      </c>
      <c r="I194" s="29">
        <v>323980</v>
      </c>
      <c r="J194" s="29">
        <v>358209</v>
      </c>
      <c r="K194" s="29">
        <v>338384</v>
      </c>
      <c r="L194" s="29">
        <v>298597</v>
      </c>
      <c r="M194" s="29">
        <v>316358</v>
      </c>
      <c r="N194" s="29">
        <v>296358</v>
      </c>
      <c r="O194" s="29">
        <v>25383</v>
      </c>
      <c r="P194" s="29">
        <v>41851</v>
      </c>
      <c r="Q194" s="29">
        <v>42026</v>
      </c>
    </row>
    <row r="195" spans="1:17" ht="24" customHeight="1" thickBot="1" thickTop="1">
      <c r="A195" s="42"/>
      <c r="B195" s="43"/>
      <c r="C195" s="46" t="str">
        <f>INDEX('[4]urban'!$D$3:$D$5,MATCH(D195,'[4]urban'!$B$3:$B$5,0))</f>
        <v>RUR</v>
      </c>
      <c r="D195" s="49" t="s">
        <v>42</v>
      </c>
      <c r="E195" s="46" t="str">
        <f>INDEX('[3]sex'!$D$3:$D$176,MATCH(F195,'[3]sex'!$B$3:$B$176,0))</f>
        <v>males</v>
      </c>
      <c r="F195" s="47" t="s">
        <v>39</v>
      </c>
      <c r="G195" s="48"/>
      <c r="H195" s="40" t="s">
        <v>38</v>
      </c>
      <c r="I195" s="29" t="s">
        <v>53</v>
      </c>
      <c r="J195" s="29" t="s">
        <v>53</v>
      </c>
      <c r="K195" s="29" t="s">
        <v>53</v>
      </c>
      <c r="L195" s="29" t="s">
        <v>53</v>
      </c>
      <c r="M195" s="29" t="s">
        <v>53</v>
      </c>
      <c r="N195" s="29"/>
      <c r="O195" s="29" t="s">
        <v>53</v>
      </c>
      <c r="P195" s="29" t="s">
        <v>53</v>
      </c>
      <c r="Q195" s="29" t="s">
        <v>53</v>
      </c>
    </row>
    <row r="196" spans="1:17" ht="15" thickBot="1" thickTop="1">
      <c r="A196" s="42">
        <v>5</v>
      </c>
      <c r="B196" s="43">
        <f>MATCH(D196,'[1]urban'!$B$3:$B$5,0)</f>
        <v>2</v>
      </c>
      <c r="C196" s="46" t="str">
        <f>INDEX('[4]urban'!$D$3:$D$5,MATCH(D196,'[4]urban'!$B$3:$B$5,0))</f>
        <v>RUR</v>
      </c>
      <c r="D196" s="49" t="s">
        <v>42</v>
      </c>
      <c r="E196" s="46" t="str">
        <f>INDEX('[3]sex'!$D$3:$D$176,MATCH(F196,'[3]sex'!$B$3:$B$176,0))</f>
        <v>males</v>
      </c>
      <c r="F196" s="47" t="s">
        <v>39</v>
      </c>
      <c r="G196" s="48" t="str">
        <f>INDEX('[2]age5f'!$D$3:$D$99,MATCH(TRIM(H196),'[2]age5f'!$B$3:$B$99,0))</f>
        <v>0_5</v>
      </c>
      <c r="H196" s="40" t="s">
        <v>54</v>
      </c>
      <c r="I196" s="29">
        <v>23783</v>
      </c>
      <c r="J196" s="29">
        <v>28066</v>
      </c>
      <c r="K196" s="29">
        <v>23807</v>
      </c>
      <c r="L196" s="29">
        <v>22461</v>
      </c>
      <c r="M196" s="29">
        <v>26197</v>
      </c>
      <c r="N196" s="29">
        <v>22222</v>
      </c>
      <c r="O196" s="29">
        <v>1322</v>
      </c>
      <c r="P196" s="29">
        <v>1869</v>
      </c>
      <c r="Q196" s="29">
        <v>1585</v>
      </c>
    </row>
    <row r="197" spans="1:17" ht="15" thickBot="1" thickTop="1">
      <c r="A197" s="42">
        <v>5</v>
      </c>
      <c r="B197" s="43">
        <f>MATCH(D197,'[1]urban'!$B$3:$B$5,0)</f>
        <v>2</v>
      </c>
      <c r="C197" s="46" t="str">
        <f>INDEX('[4]urban'!$D$3:$D$5,MATCH(D197,'[4]urban'!$B$3:$B$5,0))</f>
        <v>RUR</v>
      </c>
      <c r="D197" s="49" t="s">
        <v>42</v>
      </c>
      <c r="E197" s="46" t="str">
        <f>INDEX('[3]sex'!$D$3:$D$176,MATCH(F197,'[3]sex'!$B$3:$B$176,0))</f>
        <v>males</v>
      </c>
      <c r="F197" s="47" t="s">
        <v>39</v>
      </c>
      <c r="G197" s="48" t="str">
        <f>INDEX('[2]age5f'!$D$3:$D$99,MATCH(TRIM(H197),'[2]age5f'!$B$3:$B$99,0))</f>
        <v>6_13</v>
      </c>
      <c r="H197" s="41" t="s">
        <v>83</v>
      </c>
      <c r="I197" s="29">
        <v>21981</v>
      </c>
      <c r="J197" s="29">
        <v>24634</v>
      </c>
      <c r="K197" s="29">
        <v>20395</v>
      </c>
      <c r="L197" s="29">
        <v>19522</v>
      </c>
      <c r="M197" s="29">
        <v>21166</v>
      </c>
      <c r="N197" s="29">
        <v>17699</v>
      </c>
      <c r="O197" s="29">
        <v>2459</v>
      </c>
      <c r="P197" s="29">
        <v>3468</v>
      </c>
      <c r="Q197" s="29">
        <v>2696</v>
      </c>
    </row>
    <row r="198" spans="1:17" ht="15" thickBot="1" thickTop="1">
      <c r="A198" s="42">
        <v>5</v>
      </c>
      <c r="B198" s="43">
        <f>MATCH(D198,'[1]urban'!$B$3:$B$5,0)</f>
        <v>2</v>
      </c>
      <c r="C198" s="46" t="str">
        <f>INDEX('[4]urban'!$D$3:$D$5,MATCH(D198,'[4]urban'!$B$3:$B$5,0))</f>
        <v>RUR</v>
      </c>
      <c r="D198" s="49" t="s">
        <v>42</v>
      </c>
      <c r="E198" s="46" t="str">
        <f>INDEX('[3]sex'!$D$3:$D$176,MATCH(F198,'[3]sex'!$B$3:$B$176,0))</f>
        <v>males</v>
      </c>
      <c r="F198" s="47" t="s">
        <v>39</v>
      </c>
      <c r="G198" s="48" t="str">
        <f>INDEX('[2]age5f'!$D$3:$D$99,MATCH(TRIM(H198),'[2]age5f'!$B$3:$B$99,0))</f>
        <v>14_17</v>
      </c>
      <c r="H198" s="40" t="s">
        <v>61</v>
      </c>
      <c r="I198" s="29">
        <v>15046</v>
      </c>
      <c r="J198" s="29">
        <v>15272</v>
      </c>
      <c r="K198" s="29">
        <v>14347</v>
      </c>
      <c r="L198" s="29">
        <v>13654</v>
      </c>
      <c r="M198" s="29">
        <v>13286</v>
      </c>
      <c r="N198" s="29">
        <v>12270</v>
      </c>
      <c r="O198" s="29">
        <v>1392</v>
      </c>
      <c r="P198" s="29">
        <v>1986</v>
      </c>
      <c r="Q198" s="29">
        <v>2077</v>
      </c>
    </row>
    <row r="199" spans="1:17" ht="15" thickBot="1" thickTop="1">
      <c r="A199" s="42">
        <v>5</v>
      </c>
      <c r="B199" s="43">
        <f>MATCH(D199,'[1]urban'!$B$3:$B$5,0)</f>
        <v>2</v>
      </c>
      <c r="C199" s="46" t="str">
        <f>INDEX('[4]urban'!$D$3:$D$5,MATCH(D199,'[4]urban'!$B$3:$B$5,0))</f>
        <v>RUR</v>
      </c>
      <c r="D199" s="49" t="s">
        <v>42</v>
      </c>
      <c r="E199" s="46" t="str">
        <f>INDEX('[3]sex'!$D$3:$D$176,MATCH(F199,'[3]sex'!$B$3:$B$176,0))</f>
        <v>males</v>
      </c>
      <c r="F199" s="47" t="s">
        <v>39</v>
      </c>
      <c r="G199" s="48" t="str">
        <f>INDEX('[2]age5f'!$D$3:$D$99,MATCH(TRIM(H199),'[2]age5f'!$B$3:$B$99,0))</f>
        <v>18_19</v>
      </c>
      <c r="H199" s="40" t="s">
        <v>55</v>
      </c>
      <c r="I199" s="29">
        <v>14194</v>
      </c>
      <c r="J199" s="29">
        <v>14429</v>
      </c>
      <c r="K199" s="29">
        <v>12592</v>
      </c>
      <c r="L199" s="29">
        <v>13446</v>
      </c>
      <c r="M199" s="29">
        <v>13120</v>
      </c>
      <c r="N199" s="29">
        <v>11384</v>
      </c>
      <c r="O199" s="29">
        <v>748</v>
      </c>
      <c r="P199" s="29">
        <v>1309</v>
      </c>
      <c r="Q199" s="29">
        <v>1208</v>
      </c>
    </row>
    <row r="200" spans="1:17" ht="15" thickBot="1" thickTop="1">
      <c r="A200" s="42">
        <v>5</v>
      </c>
      <c r="B200" s="43">
        <f>MATCH(D200,'[1]urban'!$B$3:$B$5,0)</f>
        <v>2</v>
      </c>
      <c r="C200" s="46" t="str">
        <f>INDEX('[4]urban'!$D$3:$D$5,MATCH(D200,'[4]urban'!$B$3:$B$5,0))</f>
        <v>RUR</v>
      </c>
      <c r="D200" s="49" t="s">
        <v>42</v>
      </c>
      <c r="E200" s="46" t="str">
        <f>INDEX('[3]sex'!$D$3:$D$176,MATCH(F200,'[3]sex'!$B$3:$B$176,0))</f>
        <v>males</v>
      </c>
      <c r="F200" s="47" t="s">
        <v>39</v>
      </c>
      <c r="G200" s="48" t="str">
        <f>INDEX('[2]age5f'!$D$3:$D$99,MATCH(TRIM(H200),'[2]age5f'!$B$3:$B$99,0))</f>
        <v>20_24</v>
      </c>
      <c r="H200" s="40" t="s">
        <v>56</v>
      </c>
      <c r="I200" s="29">
        <v>54718</v>
      </c>
      <c r="J200" s="29">
        <v>57605</v>
      </c>
      <c r="K200" s="29">
        <v>52553</v>
      </c>
      <c r="L200" s="29">
        <v>51890</v>
      </c>
      <c r="M200" s="29">
        <v>52351</v>
      </c>
      <c r="N200" s="29">
        <v>47070</v>
      </c>
      <c r="O200" s="29">
        <v>2828</v>
      </c>
      <c r="P200" s="29">
        <v>5254</v>
      </c>
      <c r="Q200" s="29">
        <v>5483</v>
      </c>
    </row>
    <row r="201" spans="1:17" ht="15" thickBot="1" thickTop="1">
      <c r="A201" s="42">
        <v>5</v>
      </c>
      <c r="B201" s="43">
        <f>MATCH(D201,'[1]urban'!$B$3:$B$5,0)</f>
        <v>2</v>
      </c>
      <c r="C201" s="46" t="str">
        <f>INDEX('[4]urban'!$D$3:$D$5,MATCH(D201,'[4]urban'!$B$3:$B$5,0))</f>
        <v>RUR</v>
      </c>
      <c r="D201" s="49" t="s">
        <v>42</v>
      </c>
      <c r="E201" s="46" t="str">
        <f>INDEX('[3]sex'!$D$3:$D$176,MATCH(F201,'[3]sex'!$B$3:$B$176,0))</f>
        <v>males</v>
      </c>
      <c r="F201" s="47" t="s">
        <v>39</v>
      </c>
      <c r="G201" s="48" t="str">
        <f>INDEX('[2]age5f'!$D$3:$D$99,MATCH(TRIM(H201),'[2]age5f'!$B$3:$B$99,0))</f>
        <v>25_29</v>
      </c>
      <c r="H201" s="40" t="s">
        <v>57</v>
      </c>
      <c r="I201" s="29">
        <v>41743</v>
      </c>
      <c r="J201" s="29">
        <v>47231</v>
      </c>
      <c r="K201" s="29">
        <v>46619</v>
      </c>
      <c r="L201" s="29">
        <v>38249</v>
      </c>
      <c r="M201" s="29">
        <v>41076</v>
      </c>
      <c r="N201" s="29">
        <v>39932</v>
      </c>
      <c r="O201" s="29">
        <v>3494</v>
      </c>
      <c r="P201" s="29">
        <v>6155</v>
      </c>
      <c r="Q201" s="29">
        <v>6687</v>
      </c>
    </row>
    <row r="202" spans="1:17" ht="15" thickBot="1" thickTop="1">
      <c r="A202" s="42">
        <v>5</v>
      </c>
      <c r="B202" s="43">
        <f>MATCH(D202,'[1]urban'!$B$3:$B$5,0)</f>
        <v>2</v>
      </c>
      <c r="C202" s="46" t="str">
        <f>INDEX('[4]urban'!$D$3:$D$5,MATCH(D202,'[4]urban'!$B$3:$B$5,0))</f>
        <v>RUR</v>
      </c>
      <c r="D202" s="49" t="s">
        <v>42</v>
      </c>
      <c r="E202" s="46" t="str">
        <f>INDEX('[3]sex'!$D$3:$D$176,MATCH(F202,'[3]sex'!$B$3:$B$176,0))</f>
        <v>males</v>
      </c>
      <c r="F202" s="47" t="s">
        <v>39</v>
      </c>
      <c r="G202" s="48" t="str">
        <f>INDEX('[2]age5f'!$D$3:$D$99,MATCH(TRIM(H202),'[2]age5f'!$B$3:$B$99,0))</f>
        <v>30_39</v>
      </c>
      <c r="H202" s="40" t="s">
        <v>58</v>
      </c>
      <c r="I202" s="29">
        <v>53593</v>
      </c>
      <c r="J202" s="29">
        <v>63087</v>
      </c>
      <c r="K202" s="29">
        <v>62951</v>
      </c>
      <c r="L202" s="29">
        <v>48632</v>
      </c>
      <c r="M202" s="29">
        <v>53839</v>
      </c>
      <c r="N202" s="29">
        <v>53046</v>
      </c>
      <c r="O202" s="29">
        <v>4961</v>
      </c>
      <c r="P202" s="29">
        <v>9248</v>
      </c>
      <c r="Q202" s="29">
        <v>9905</v>
      </c>
    </row>
    <row r="203" spans="1:17" ht="15" thickBot="1" thickTop="1">
      <c r="A203" s="42">
        <v>5</v>
      </c>
      <c r="B203" s="43">
        <f>MATCH(D203,'[1]urban'!$B$3:$B$5,0)</f>
        <v>2</v>
      </c>
      <c r="C203" s="46" t="str">
        <f>INDEX('[4]urban'!$D$3:$D$5,MATCH(D203,'[4]urban'!$B$3:$B$5,0))</f>
        <v>RUR</v>
      </c>
      <c r="D203" s="49" t="s">
        <v>42</v>
      </c>
      <c r="E203" s="46" t="str">
        <f>INDEX('[3]sex'!$D$3:$D$176,MATCH(F203,'[3]sex'!$B$3:$B$176,0))</f>
        <v>males</v>
      </c>
      <c r="F203" s="47" t="s">
        <v>39</v>
      </c>
      <c r="G203" s="48" t="str">
        <f>INDEX('[2]age5f'!$D$3:$D$99,MATCH(TRIM(H203),'[2]age5f'!$B$3:$B$99,0))</f>
        <v>40_49</v>
      </c>
      <c r="H203" s="40" t="s">
        <v>59</v>
      </c>
      <c r="I203" s="29">
        <v>43707</v>
      </c>
      <c r="J203" s="29">
        <v>48226</v>
      </c>
      <c r="K203" s="29">
        <v>46131</v>
      </c>
      <c r="L203" s="29">
        <v>40056</v>
      </c>
      <c r="M203" s="29">
        <v>42033</v>
      </c>
      <c r="N203" s="29">
        <v>39855</v>
      </c>
      <c r="O203" s="29">
        <v>3651</v>
      </c>
      <c r="P203" s="29">
        <v>6193</v>
      </c>
      <c r="Q203" s="29">
        <v>6276</v>
      </c>
    </row>
    <row r="204" spans="1:17" ht="15" thickBot="1" thickTop="1">
      <c r="A204" s="42">
        <v>5</v>
      </c>
      <c r="B204" s="43">
        <f>MATCH(D204,'[1]urban'!$B$3:$B$5,0)</f>
        <v>2</v>
      </c>
      <c r="C204" s="46" t="str">
        <f>INDEX('[4]urban'!$D$3:$D$5,MATCH(D204,'[4]urban'!$B$3:$B$5,0))</f>
        <v>RUR</v>
      </c>
      <c r="D204" s="49" t="s">
        <v>42</v>
      </c>
      <c r="E204" s="46" t="str">
        <f>INDEX('[3]sex'!$D$3:$D$176,MATCH(F204,'[3]sex'!$B$3:$B$176,0))</f>
        <v>males</v>
      </c>
      <c r="F204" s="47" t="s">
        <v>39</v>
      </c>
      <c r="G204" s="48" t="str">
        <f>INDEX('[2]age5f'!$D$3:$D$99,MATCH(TRIM(H204),'[2]age5f'!$B$3:$B$99,0))</f>
        <v>50_54</v>
      </c>
      <c r="H204" s="40" t="s">
        <v>60</v>
      </c>
      <c r="I204" s="29">
        <v>17331</v>
      </c>
      <c r="J204" s="29">
        <v>19020</v>
      </c>
      <c r="K204" s="29">
        <v>18984</v>
      </c>
      <c r="L204" s="29">
        <v>15939</v>
      </c>
      <c r="M204" s="29">
        <v>16906</v>
      </c>
      <c r="N204" s="29">
        <v>16791</v>
      </c>
      <c r="O204" s="29">
        <v>1392</v>
      </c>
      <c r="P204" s="29">
        <v>2114</v>
      </c>
      <c r="Q204" s="29">
        <v>2193</v>
      </c>
    </row>
    <row r="205" spans="1:17" ht="15" thickBot="1" thickTop="1">
      <c r="A205" s="42">
        <v>5</v>
      </c>
      <c r="B205" s="43">
        <f>MATCH(D205,'[1]urban'!$B$3:$B$5,0)</f>
        <v>2</v>
      </c>
      <c r="C205" s="46" t="str">
        <f>INDEX('[4]urban'!$D$3:$D$5,MATCH(D205,'[4]urban'!$B$3:$B$5,0))</f>
        <v>RUR</v>
      </c>
      <c r="D205" s="49" t="s">
        <v>42</v>
      </c>
      <c r="E205" s="46" t="str">
        <f>INDEX('[3]sex'!$D$3:$D$176,MATCH(F205,'[3]sex'!$B$3:$B$176,0))</f>
        <v>males</v>
      </c>
      <c r="F205" s="47" t="s">
        <v>39</v>
      </c>
      <c r="G205" s="48" t="str">
        <f>INDEX('[2]age5f'!$D$3:$D$99,MATCH(TRIM(H205),'[2]age5f'!$B$3:$B$99,0))</f>
        <v>55_59</v>
      </c>
      <c r="H205" s="40" t="s">
        <v>63</v>
      </c>
      <c r="I205" s="29">
        <v>14041</v>
      </c>
      <c r="J205" s="29">
        <v>15337</v>
      </c>
      <c r="K205" s="29">
        <v>15656</v>
      </c>
      <c r="L205" s="29">
        <v>12835</v>
      </c>
      <c r="M205" s="29">
        <v>13657</v>
      </c>
      <c r="N205" s="29">
        <v>14052</v>
      </c>
      <c r="O205" s="29">
        <v>1206</v>
      </c>
      <c r="P205" s="29">
        <v>1680</v>
      </c>
      <c r="Q205" s="29">
        <v>1604</v>
      </c>
    </row>
    <row r="206" spans="1:17" ht="15" thickBot="1" thickTop="1">
      <c r="A206" s="42">
        <v>5</v>
      </c>
      <c r="B206" s="43">
        <f>MATCH(D206,'[1]urban'!$B$3:$B$5,0)</f>
        <v>2</v>
      </c>
      <c r="C206" s="46" t="str">
        <f>INDEX('[4]urban'!$D$3:$D$5,MATCH(D206,'[4]urban'!$B$3:$B$5,0))</f>
        <v>RUR</v>
      </c>
      <c r="D206" s="49" t="s">
        <v>42</v>
      </c>
      <c r="E206" s="46" t="str">
        <f>INDEX('[3]sex'!$D$3:$D$176,MATCH(F206,'[3]sex'!$B$3:$B$176,0))</f>
        <v>males</v>
      </c>
      <c r="F206" s="47" t="s">
        <v>39</v>
      </c>
      <c r="G206" s="48" t="str">
        <f>INDEX('[2]age5f'!$D$3:$D$99,MATCH(TRIM(H206),'[2]age5f'!$B$3:$B$99,0))</f>
        <v>60_64</v>
      </c>
      <c r="H206" s="40" t="s">
        <v>64</v>
      </c>
      <c r="I206" s="29">
        <v>6130</v>
      </c>
      <c r="J206" s="29">
        <v>7231</v>
      </c>
      <c r="K206" s="29">
        <v>7913</v>
      </c>
      <c r="L206" s="29">
        <v>5629</v>
      </c>
      <c r="M206" s="29">
        <v>6436</v>
      </c>
      <c r="N206" s="29">
        <v>7095</v>
      </c>
      <c r="O206" s="29">
        <v>501</v>
      </c>
      <c r="P206" s="29">
        <v>795</v>
      </c>
      <c r="Q206" s="29">
        <v>818</v>
      </c>
    </row>
    <row r="207" spans="1:17" ht="15" thickBot="1" thickTop="1">
      <c r="A207" s="42">
        <v>5</v>
      </c>
      <c r="B207" s="43">
        <f>MATCH(D207,'[1]urban'!$B$3:$B$5,0)</f>
        <v>2</v>
      </c>
      <c r="C207" s="46" t="str">
        <f>INDEX('[4]urban'!$D$3:$D$5,MATCH(D207,'[4]urban'!$B$3:$B$5,0))</f>
        <v>RUR</v>
      </c>
      <c r="D207" s="49" t="s">
        <v>42</v>
      </c>
      <c r="E207" s="46" t="str">
        <f>INDEX('[3]sex'!$D$3:$D$176,MATCH(F207,'[3]sex'!$B$3:$B$176,0))</f>
        <v>males</v>
      </c>
      <c r="F207" s="47" t="s">
        <v>39</v>
      </c>
      <c r="G207" s="48" t="str">
        <f>INDEX('[2]age5f'!$D$3:$D$99,MATCH(TRIM(H207),'[2]age5f'!$B$3:$B$99,0))</f>
        <v>65_</v>
      </c>
      <c r="H207" s="40" t="s">
        <v>65</v>
      </c>
      <c r="I207" s="29">
        <v>17713</v>
      </c>
      <c r="J207" s="29">
        <v>18071</v>
      </c>
      <c r="K207" s="29">
        <v>16436</v>
      </c>
      <c r="L207" s="29">
        <v>16284</v>
      </c>
      <c r="M207" s="29">
        <v>16291</v>
      </c>
      <c r="N207" s="29">
        <v>14942</v>
      </c>
      <c r="O207" s="29">
        <v>1429</v>
      </c>
      <c r="P207" s="29">
        <v>1780</v>
      </c>
      <c r="Q207" s="29">
        <v>1494</v>
      </c>
    </row>
    <row r="208" spans="1:17" ht="24" customHeight="1" thickBot="1" thickTop="1">
      <c r="A208" s="42"/>
      <c r="B208" s="43"/>
      <c r="C208" s="46" t="str">
        <f>INDEX('[4]urban'!$D$3:$D$5,MATCH(D208,'[4]urban'!$B$3:$B$5,0))</f>
        <v>RUR</v>
      </c>
      <c r="D208" s="49" t="s">
        <v>42</v>
      </c>
      <c r="E208" s="46" t="str">
        <f>INDEX('[3]sex'!$D$3:$D$176,MATCH(F208,'[3]sex'!$B$3:$B$176,0))</f>
        <v>males</v>
      </c>
      <c r="F208" s="47" t="s">
        <v>39</v>
      </c>
      <c r="G208" s="48"/>
      <c r="H208" s="40" t="s">
        <v>70</v>
      </c>
      <c r="I208" s="29" t="s">
        <v>53</v>
      </c>
      <c r="J208" s="29" t="s">
        <v>53</v>
      </c>
      <c r="K208" s="29" t="s">
        <v>53</v>
      </c>
      <c r="L208" s="29" t="s">
        <v>53</v>
      </c>
      <c r="M208" s="29" t="s">
        <v>53</v>
      </c>
      <c r="N208" s="29"/>
      <c r="O208" s="29" t="s">
        <v>53</v>
      </c>
      <c r="P208" s="29" t="s">
        <v>53</v>
      </c>
      <c r="Q208" s="29" t="s">
        <v>53</v>
      </c>
    </row>
    <row r="209" spans="1:17" ht="15" thickBot="1" thickTop="1">
      <c r="A209" s="42">
        <v>5</v>
      </c>
      <c r="B209" s="43">
        <f>MATCH(D209,'[1]urban'!$B$3:$B$5,0)</f>
        <v>2</v>
      </c>
      <c r="C209" s="46" t="str">
        <f>INDEX('[4]urban'!$D$3:$D$5,MATCH(D209,'[4]urban'!$B$3:$B$5,0))</f>
        <v>RUR</v>
      </c>
      <c r="D209" s="49" t="s">
        <v>42</v>
      </c>
      <c r="E209" s="46" t="str">
        <f>INDEX('[3]sex'!$D$3:$D$176,MATCH(F209,'[3]sex'!$B$3:$B$176,0))</f>
        <v>males</v>
      </c>
      <c r="F209" s="47" t="s">
        <v>39</v>
      </c>
      <c r="G209" s="48" t="str">
        <f>INDEX('[2]age5f'!$D$3:$D$99,MATCH(TRIM(H209),'[2]age5f'!$B$3:$B$99,0))</f>
        <v>0_15</v>
      </c>
      <c r="H209" s="40" t="s">
        <v>71</v>
      </c>
      <c r="I209" s="29">
        <v>51433</v>
      </c>
      <c r="J209" s="29">
        <v>58613</v>
      </c>
      <c r="K209" s="29">
        <v>50166</v>
      </c>
      <c r="L209" s="29">
        <v>47022</v>
      </c>
      <c r="M209" s="29">
        <v>52369</v>
      </c>
      <c r="N209" s="29">
        <v>44895</v>
      </c>
      <c r="O209" s="29">
        <v>4411</v>
      </c>
      <c r="P209" s="29">
        <v>6244</v>
      </c>
      <c r="Q209" s="29">
        <v>5271</v>
      </c>
    </row>
    <row r="210" spans="1:17" ht="15" thickBot="1" thickTop="1">
      <c r="A210" s="42">
        <v>5</v>
      </c>
      <c r="B210" s="43">
        <f>MATCH(D210,'[1]urban'!$B$3:$B$5,0)</f>
        <v>2</v>
      </c>
      <c r="C210" s="46" t="str">
        <f>INDEX('[4]urban'!$D$3:$D$5,MATCH(D210,'[4]urban'!$B$3:$B$5,0))</f>
        <v>RUR</v>
      </c>
      <c r="D210" s="49" t="s">
        <v>42</v>
      </c>
      <c r="E210" s="46" t="str">
        <f>INDEX('[3]sex'!$D$3:$D$176,MATCH(F210,'[3]sex'!$B$3:$B$176,0))</f>
        <v>males</v>
      </c>
      <c r="F210" s="47" t="s">
        <v>39</v>
      </c>
      <c r="G210" s="48" t="str">
        <f>INDEX('[2]age5f'!$D$3:$D$99,MATCH(TRIM(H210),'[2]age5f'!$B$3:$B$99,0))</f>
        <v>16_59</v>
      </c>
      <c r="H210" s="40" t="s">
        <v>72</v>
      </c>
      <c r="I210" s="29">
        <v>248704</v>
      </c>
      <c r="J210" s="29">
        <v>274294</v>
      </c>
      <c r="K210" s="29">
        <v>263869</v>
      </c>
      <c r="L210" s="29">
        <v>229662</v>
      </c>
      <c r="M210" s="29">
        <v>241262</v>
      </c>
      <c r="N210" s="29">
        <v>229426</v>
      </c>
      <c r="O210" s="29">
        <v>19042</v>
      </c>
      <c r="P210" s="29">
        <v>33032</v>
      </c>
      <c r="Q210" s="29">
        <v>34443</v>
      </c>
    </row>
    <row r="211" spans="1:17" ht="15" thickBot="1" thickTop="1">
      <c r="A211" s="42">
        <v>5</v>
      </c>
      <c r="B211" s="43">
        <f>MATCH(D211,'[1]urban'!$B$3:$B$5,0)</f>
        <v>2</v>
      </c>
      <c r="C211" s="46" t="str">
        <f>INDEX('[4]urban'!$D$3:$D$5,MATCH(D211,'[4]urban'!$B$3:$B$5,0))</f>
        <v>RUR</v>
      </c>
      <c r="D211" s="49" t="s">
        <v>42</v>
      </c>
      <c r="E211" s="46" t="str">
        <f>INDEX('[3]sex'!$D$3:$D$176,MATCH(F211,'[3]sex'!$B$3:$B$176,0))</f>
        <v>males</v>
      </c>
      <c r="F211" s="47" t="s">
        <v>39</v>
      </c>
      <c r="G211" s="48" t="str">
        <f>INDEX('[2]age5f'!$D$3:$D$99,MATCH(TRIM(H211),'[2]age5f'!$B$3:$B$99,0))</f>
        <v>60_</v>
      </c>
      <c r="H211" s="40" t="s">
        <v>73</v>
      </c>
      <c r="I211" s="29">
        <v>23843</v>
      </c>
      <c r="J211" s="29">
        <v>25302</v>
      </c>
      <c r="K211" s="29">
        <v>24349</v>
      </c>
      <c r="L211" s="29">
        <v>21913</v>
      </c>
      <c r="M211" s="29">
        <v>22727</v>
      </c>
      <c r="N211" s="29">
        <v>22037</v>
      </c>
      <c r="O211" s="29">
        <v>1930</v>
      </c>
      <c r="P211" s="29">
        <v>2575</v>
      </c>
      <c r="Q211" s="29">
        <v>2312</v>
      </c>
    </row>
    <row r="212" spans="1:17" ht="15" thickBot="1" thickTop="1">
      <c r="A212" s="42">
        <v>5</v>
      </c>
      <c r="B212" s="43">
        <f>MATCH(D212,'[1]urban'!$B$3:$B$5,0)</f>
        <v>2</v>
      </c>
      <c r="C212" s="46" t="str">
        <f>INDEX('[4]urban'!$D$3:$D$5,MATCH(D212,'[4]urban'!$B$3:$B$5,0))</f>
        <v>RUR</v>
      </c>
      <c r="D212" s="49" t="s">
        <v>42</v>
      </c>
      <c r="E212" s="46" t="str">
        <f>INDEX('[3]sex'!$D$3:$D$176,MATCH(F212,'[3]sex'!$B$3:$B$176,0))</f>
        <v>females</v>
      </c>
      <c r="F212" s="47" t="s">
        <v>40</v>
      </c>
      <c r="G212" s="48" t="str">
        <f>INDEX('[2]age5f'!$D$3:$D$99,MATCH(TRIM(H212),'[2]age5f'!$B$3:$B$99,0))</f>
        <v>TOT</v>
      </c>
      <c r="H212" s="40" t="s">
        <v>40</v>
      </c>
      <c r="I212" s="29">
        <v>346211</v>
      </c>
      <c r="J212" s="29">
        <v>381946</v>
      </c>
      <c r="K212" s="29">
        <v>353581</v>
      </c>
      <c r="L212" s="29">
        <v>317995</v>
      </c>
      <c r="M212" s="29">
        <v>340226</v>
      </c>
      <c r="N212" s="29">
        <v>312735</v>
      </c>
      <c r="O212" s="29">
        <v>28216</v>
      </c>
      <c r="P212" s="29">
        <v>41720</v>
      </c>
      <c r="Q212" s="29">
        <v>40846</v>
      </c>
    </row>
    <row r="213" spans="1:17" ht="24" customHeight="1" thickBot="1" thickTop="1">
      <c r="A213" s="42"/>
      <c r="B213" s="43"/>
      <c r="C213" s="46" t="str">
        <f>INDEX('[4]urban'!$D$3:$D$5,MATCH(D213,'[4]urban'!$B$3:$B$5,0))</f>
        <v>RUR</v>
      </c>
      <c r="D213" s="49" t="s">
        <v>42</v>
      </c>
      <c r="E213" s="46" t="str">
        <f>INDEX('[3]sex'!$D$3:$D$176,MATCH(F213,'[3]sex'!$B$3:$B$176,0))</f>
        <v>females</v>
      </c>
      <c r="F213" s="47" t="s">
        <v>40</v>
      </c>
      <c r="G213" s="48"/>
      <c r="H213" s="40" t="s">
        <v>38</v>
      </c>
      <c r="I213" s="29" t="s">
        <v>53</v>
      </c>
      <c r="J213" s="29" t="s">
        <v>53</v>
      </c>
      <c r="K213" s="29" t="s">
        <v>53</v>
      </c>
      <c r="L213" s="29" t="s">
        <v>53</v>
      </c>
      <c r="M213" s="29" t="s">
        <v>53</v>
      </c>
      <c r="N213" s="29"/>
      <c r="O213" s="29" t="s">
        <v>53</v>
      </c>
      <c r="P213" s="29" t="s">
        <v>53</v>
      </c>
      <c r="Q213" s="29" t="s">
        <v>53</v>
      </c>
    </row>
    <row r="214" spans="1:17" ht="15" thickBot="1" thickTop="1">
      <c r="A214" s="42">
        <v>5</v>
      </c>
      <c r="B214" s="43">
        <f>MATCH(D214,'[1]urban'!$B$3:$B$5,0)</f>
        <v>2</v>
      </c>
      <c r="C214" s="46" t="str">
        <f>INDEX('[4]urban'!$D$3:$D$5,MATCH(D214,'[4]urban'!$B$3:$B$5,0))</f>
        <v>RUR</v>
      </c>
      <c r="D214" s="49" t="s">
        <v>42</v>
      </c>
      <c r="E214" s="46" t="str">
        <f>INDEX('[3]sex'!$D$3:$D$176,MATCH(F214,'[3]sex'!$B$3:$B$176,0))</f>
        <v>females</v>
      </c>
      <c r="F214" s="47" t="s">
        <v>40</v>
      </c>
      <c r="G214" s="48" t="str">
        <f>INDEX('[2]age5f'!$D$3:$D$99,MATCH(TRIM(H214),'[2]age5f'!$B$3:$B$99,0))</f>
        <v>0_5</v>
      </c>
      <c r="H214" s="40" t="s">
        <v>54</v>
      </c>
      <c r="I214" s="29">
        <v>22175</v>
      </c>
      <c r="J214" s="29">
        <v>26294</v>
      </c>
      <c r="K214" s="29">
        <v>22249</v>
      </c>
      <c r="L214" s="29">
        <v>20938</v>
      </c>
      <c r="M214" s="29">
        <v>24629</v>
      </c>
      <c r="N214" s="29">
        <v>20843</v>
      </c>
      <c r="O214" s="29">
        <v>1237</v>
      </c>
      <c r="P214" s="29">
        <v>1665</v>
      </c>
      <c r="Q214" s="29">
        <v>1406</v>
      </c>
    </row>
    <row r="215" spans="1:17" ht="15" thickBot="1" thickTop="1">
      <c r="A215" s="42">
        <v>5</v>
      </c>
      <c r="B215" s="43">
        <f>MATCH(D215,'[1]urban'!$B$3:$B$5,0)</f>
        <v>2</v>
      </c>
      <c r="C215" s="46" t="str">
        <f>INDEX('[4]urban'!$D$3:$D$5,MATCH(D215,'[4]urban'!$B$3:$B$5,0))</f>
        <v>RUR</v>
      </c>
      <c r="D215" s="49" t="s">
        <v>42</v>
      </c>
      <c r="E215" s="46" t="str">
        <f>INDEX('[3]sex'!$D$3:$D$176,MATCH(F215,'[3]sex'!$B$3:$B$176,0))</f>
        <v>females</v>
      </c>
      <c r="F215" s="47" t="s">
        <v>40</v>
      </c>
      <c r="G215" s="48" t="str">
        <f>INDEX('[2]age5f'!$D$3:$D$99,MATCH(TRIM(H215),'[2]age5f'!$B$3:$B$99,0))</f>
        <v>6_13</v>
      </c>
      <c r="H215" s="41" t="s">
        <v>83</v>
      </c>
      <c r="I215" s="29">
        <v>20348</v>
      </c>
      <c r="J215" s="29">
        <v>23257</v>
      </c>
      <c r="K215" s="29">
        <v>18798</v>
      </c>
      <c r="L215" s="29">
        <v>18053</v>
      </c>
      <c r="M215" s="29">
        <v>20135</v>
      </c>
      <c r="N215" s="29">
        <v>16399</v>
      </c>
      <c r="O215" s="29">
        <v>2295</v>
      </c>
      <c r="P215" s="29">
        <v>3122</v>
      </c>
      <c r="Q215" s="29">
        <v>2399</v>
      </c>
    </row>
    <row r="216" spans="1:17" ht="15" thickBot="1" thickTop="1">
      <c r="A216" s="42">
        <v>5</v>
      </c>
      <c r="B216" s="43">
        <f>MATCH(D216,'[1]urban'!$B$3:$B$5,0)</f>
        <v>2</v>
      </c>
      <c r="C216" s="46" t="str">
        <f>INDEX('[4]urban'!$D$3:$D$5,MATCH(D216,'[4]urban'!$B$3:$B$5,0))</f>
        <v>RUR</v>
      </c>
      <c r="D216" s="49" t="s">
        <v>42</v>
      </c>
      <c r="E216" s="46" t="str">
        <f>INDEX('[3]sex'!$D$3:$D$176,MATCH(F216,'[3]sex'!$B$3:$B$176,0))</f>
        <v>females</v>
      </c>
      <c r="F216" s="47" t="s">
        <v>40</v>
      </c>
      <c r="G216" s="48" t="str">
        <f>INDEX('[2]age5f'!$D$3:$D$99,MATCH(TRIM(H216),'[2]age5f'!$B$3:$B$99,0))</f>
        <v>14_17</v>
      </c>
      <c r="H216" s="40" t="s">
        <v>61</v>
      </c>
      <c r="I216" s="29">
        <v>15298</v>
      </c>
      <c r="J216" s="29">
        <v>15327</v>
      </c>
      <c r="K216" s="29">
        <v>13995</v>
      </c>
      <c r="L216" s="29">
        <v>13936</v>
      </c>
      <c r="M216" s="29">
        <v>13529</v>
      </c>
      <c r="N216" s="29">
        <v>12161</v>
      </c>
      <c r="O216" s="29">
        <v>1362</v>
      </c>
      <c r="P216" s="29">
        <v>1798</v>
      </c>
      <c r="Q216" s="29">
        <v>1834</v>
      </c>
    </row>
    <row r="217" spans="1:17" ht="15" thickBot="1" thickTop="1">
      <c r="A217" s="42">
        <v>5</v>
      </c>
      <c r="B217" s="43">
        <f>MATCH(D217,'[1]urban'!$B$3:$B$5,0)</f>
        <v>2</v>
      </c>
      <c r="C217" s="46" t="str">
        <f>INDEX('[4]urban'!$D$3:$D$5,MATCH(D217,'[4]urban'!$B$3:$B$5,0))</f>
        <v>RUR</v>
      </c>
      <c r="D217" s="49" t="s">
        <v>42</v>
      </c>
      <c r="E217" s="46" t="str">
        <f>INDEX('[3]sex'!$D$3:$D$176,MATCH(F217,'[3]sex'!$B$3:$B$176,0))</f>
        <v>females</v>
      </c>
      <c r="F217" s="47" t="s">
        <v>40</v>
      </c>
      <c r="G217" s="48" t="str">
        <f>INDEX('[2]age5f'!$D$3:$D$99,MATCH(TRIM(H217),'[2]age5f'!$B$3:$B$99,0))</f>
        <v>18_19</v>
      </c>
      <c r="H217" s="40" t="s">
        <v>55</v>
      </c>
      <c r="I217" s="29">
        <v>22918</v>
      </c>
      <c r="J217" s="29">
        <v>21833</v>
      </c>
      <c r="K217" s="29">
        <v>18042</v>
      </c>
      <c r="L217" s="29">
        <v>22052</v>
      </c>
      <c r="M217" s="29">
        <v>20691</v>
      </c>
      <c r="N217" s="29">
        <v>16847</v>
      </c>
      <c r="O217" s="29">
        <v>866</v>
      </c>
      <c r="P217" s="29">
        <v>1142</v>
      </c>
      <c r="Q217" s="29">
        <v>1195</v>
      </c>
    </row>
    <row r="218" spans="1:17" ht="15" thickBot="1" thickTop="1">
      <c r="A218" s="42">
        <v>5</v>
      </c>
      <c r="B218" s="43">
        <f>MATCH(D218,'[1]urban'!$B$3:$B$5,0)</f>
        <v>2</v>
      </c>
      <c r="C218" s="46" t="str">
        <f>INDEX('[4]urban'!$D$3:$D$5,MATCH(D218,'[4]urban'!$B$3:$B$5,0))</f>
        <v>RUR</v>
      </c>
      <c r="D218" s="49" t="s">
        <v>42</v>
      </c>
      <c r="E218" s="46" t="str">
        <f>INDEX('[3]sex'!$D$3:$D$176,MATCH(F218,'[3]sex'!$B$3:$B$176,0))</f>
        <v>females</v>
      </c>
      <c r="F218" s="47" t="s">
        <v>40</v>
      </c>
      <c r="G218" s="48" t="str">
        <f>INDEX('[2]age5f'!$D$3:$D$99,MATCH(TRIM(H218),'[2]age5f'!$B$3:$B$99,0))</f>
        <v>20_24</v>
      </c>
      <c r="H218" s="40" t="s">
        <v>56</v>
      </c>
      <c r="I218" s="29">
        <v>69785</v>
      </c>
      <c r="J218" s="29">
        <v>74008</v>
      </c>
      <c r="K218" s="29">
        <v>66415</v>
      </c>
      <c r="L218" s="29">
        <v>66740</v>
      </c>
      <c r="M218" s="29">
        <v>69240</v>
      </c>
      <c r="N218" s="29">
        <v>61399</v>
      </c>
      <c r="O218" s="29">
        <v>3045</v>
      </c>
      <c r="P218" s="29">
        <v>4768</v>
      </c>
      <c r="Q218" s="29">
        <v>5016</v>
      </c>
    </row>
    <row r="219" spans="1:17" ht="15" thickBot="1" thickTop="1">
      <c r="A219" s="42">
        <v>5</v>
      </c>
      <c r="B219" s="43">
        <f>MATCH(D219,'[1]urban'!$B$3:$B$5,0)</f>
        <v>2</v>
      </c>
      <c r="C219" s="46" t="str">
        <f>INDEX('[4]urban'!$D$3:$D$5,MATCH(D219,'[4]urban'!$B$3:$B$5,0))</f>
        <v>RUR</v>
      </c>
      <c r="D219" s="49" t="s">
        <v>42</v>
      </c>
      <c r="E219" s="46" t="str">
        <f>INDEX('[3]sex'!$D$3:$D$176,MATCH(F219,'[3]sex'!$B$3:$B$176,0))</f>
        <v>females</v>
      </c>
      <c r="F219" s="47" t="s">
        <v>40</v>
      </c>
      <c r="G219" s="48" t="str">
        <f>INDEX('[2]age5f'!$D$3:$D$99,MATCH(TRIM(H219),'[2]age5f'!$B$3:$B$99,0))</f>
        <v>25_29</v>
      </c>
      <c r="H219" s="40" t="s">
        <v>57</v>
      </c>
      <c r="I219" s="29">
        <v>40589</v>
      </c>
      <c r="J219" s="29">
        <v>47615</v>
      </c>
      <c r="K219" s="29">
        <v>46922</v>
      </c>
      <c r="L219" s="29">
        <v>37467</v>
      </c>
      <c r="M219" s="29">
        <v>42537</v>
      </c>
      <c r="N219" s="29">
        <v>41546</v>
      </c>
      <c r="O219" s="29">
        <v>3122</v>
      </c>
      <c r="P219" s="29">
        <v>5078</v>
      </c>
      <c r="Q219" s="29">
        <v>5376</v>
      </c>
    </row>
    <row r="220" spans="1:17" ht="15" thickBot="1" thickTop="1">
      <c r="A220" s="42">
        <v>5</v>
      </c>
      <c r="B220" s="43">
        <f>MATCH(D220,'[1]urban'!$B$3:$B$5,0)</f>
        <v>2</v>
      </c>
      <c r="C220" s="46" t="str">
        <f>INDEX('[4]urban'!$D$3:$D$5,MATCH(D220,'[4]urban'!$B$3:$B$5,0))</f>
        <v>RUR</v>
      </c>
      <c r="D220" s="49" t="s">
        <v>42</v>
      </c>
      <c r="E220" s="46" t="str">
        <f>INDEX('[3]sex'!$D$3:$D$176,MATCH(F220,'[3]sex'!$B$3:$B$176,0))</f>
        <v>females</v>
      </c>
      <c r="F220" s="47" t="s">
        <v>40</v>
      </c>
      <c r="G220" s="48" t="str">
        <f>INDEX('[2]age5f'!$D$3:$D$99,MATCH(TRIM(H220),'[2]age5f'!$B$3:$B$99,0))</f>
        <v>30_39</v>
      </c>
      <c r="H220" s="40" t="s">
        <v>58</v>
      </c>
      <c r="I220" s="29">
        <v>45299</v>
      </c>
      <c r="J220" s="29">
        <v>53914</v>
      </c>
      <c r="K220" s="29">
        <v>53419</v>
      </c>
      <c r="L220" s="29">
        <v>40393</v>
      </c>
      <c r="M220" s="29">
        <v>45840</v>
      </c>
      <c r="N220" s="29">
        <v>44987</v>
      </c>
      <c r="O220" s="29">
        <v>4906</v>
      </c>
      <c r="P220" s="29">
        <v>8074</v>
      </c>
      <c r="Q220" s="29">
        <v>8432</v>
      </c>
    </row>
    <row r="221" spans="1:17" ht="15" thickBot="1" thickTop="1">
      <c r="A221" s="42">
        <v>5</v>
      </c>
      <c r="B221" s="43">
        <f>MATCH(D221,'[1]urban'!$B$3:$B$5,0)</f>
        <v>2</v>
      </c>
      <c r="C221" s="46" t="str">
        <f>INDEX('[4]urban'!$D$3:$D$5,MATCH(D221,'[4]urban'!$B$3:$B$5,0))</f>
        <v>RUR</v>
      </c>
      <c r="D221" s="49" t="s">
        <v>42</v>
      </c>
      <c r="E221" s="46" t="str">
        <f>INDEX('[3]sex'!$D$3:$D$176,MATCH(F221,'[3]sex'!$B$3:$B$176,0))</f>
        <v>females</v>
      </c>
      <c r="F221" s="47" t="s">
        <v>40</v>
      </c>
      <c r="G221" s="48" t="str">
        <f>INDEX('[2]age5f'!$D$3:$D$99,MATCH(TRIM(H221),'[2]age5f'!$B$3:$B$99,0))</f>
        <v>40_49</v>
      </c>
      <c r="H221" s="40" t="s">
        <v>59</v>
      </c>
      <c r="I221" s="29">
        <v>34391</v>
      </c>
      <c r="J221" s="29">
        <v>39128</v>
      </c>
      <c r="K221" s="29">
        <v>36104</v>
      </c>
      <c r="L221" s="29">
        <v>30611</v>
      </c>
      <c r="M221" s="29">
        <v>33278</v>
      </c>
      <c r="N221" s="29">
        <v>30270</v>
      </c>
      <c r="O221" s="29">
        <v>3780</v>
      </c>
      <c r="P221" s="29">
        <v>5850</v>
      </c>
      <c r="Q221" s="29">
        <v>5834</v>
      </c>
    </row>
    <row r="222" spans="1:17" ht="15" thickBot="1" thickTop="1">
      <c r="A222" s="42">
        <v>5</v>
      </c>
      <c r="B222" s="43">
        <f>MATCH(D222,'[1]urban'!$B$3:$B$5,0)</f>
        <v>2</v>
      </c>
      <c r="C222" s="46" t="str">
        <f>INDEX('[4]urban'!$D$3:$D$5,MATCH(D222,'[4]urban'!$B$3:$B$5,0))</f>
        <v>RUR</v>
      </c>
      <c r="D222" s="49" t="s">
        <v>42</v>
      </c>
      <c r="E222" s="46" t="str">
        <f>INDEX('[3]sex'!$D$3:$D$176,MATCH(F222,'[3]sex'!$B$3:$B$176,0))</f>
        <v>females</v>
      </c>
      <c r="F222" s="47" t="s">
        <v>40</v>
      </c>
      <c r="G222" s="48" t="str">
        <f>INDEX('[2]age5f'!$D$3:$D$99,MATCH(TRIM(H222),'[2]age5f'!$B$3:$B$99,0))</f>
        <v>50_54</v>
      </c>
      <c r="H222" s="40" t="s">
        <v>60</v>
      </c>
      <c r="I222" s="29">
        <v>17300</v>
      </c>
      <c r="J222" s="29">
        <v>18921</v>
      </c>
      <c r="K222" s="29">
        <v>18516</v>
      </c>
      <c r="L222" s="29">
        <v>15292</v>
      </c>
      <c r="M222" s="29">
        <v>16031</v>
      </c>
      <c r="N222" s="29">
        <v>15815</v>
      </c>
      <c r="O222" s="29">
        <v>2008</v>
      </c>
      <c r="P222" s="29">
        <v>2890</v>
      </c>
      <c r="Q222" s="29">
        <v>2701</v>
      </c>
    </row>
    <row r="223" spans="1:17" ht="15" thickBot="1" thickTop="1">
      <c r="A223" s="42">
        <v>5</v>
      </c>
      <c r="B223" s="43">
        <f>MATCH(D223,'[1]urban'!$B$3:$B$5,0)</f>
        <v>2</v>
      </c>
      <c r="C223" s="46" t="str">
        <f>INDEX('[4]urban'!$D$3:$D$5,MATCH(D223,'[4]urban'!$B$3:$B$5,0))</f>
        <v>RUR</v>
      </c>
      <c r="D223" s="49" t="s">
        <v>42</v>
      </c>
      <c r="E223" s="46" t="str">
        <f>INDEX('[3]sex'!$D$3:$D$176,MATCH(F223,'[3]sex'!$B$3:$B$176,0))</f>
        <v>females</v>
      </c>
      <c r="F223" s="47" t="s">
        <v>40</v>
      </c>
      <c r="G223" s="48" t="str">
        <f>INDEX('[2]age5f'!$D$3:$D$99,MATCH(TRIM(H223),'[2]age5f'!$B$3:$B$99,0))</f>
        <v>55_59</v>
      </c>
      <c r="H223" s="40" t="s">
        <v>63</v>
      </c>
      <c r="I223" s="29">
        <v>14941</v>
      </c>
      <c r="J223" s="29">
        <v>16843</v>
      </c>
      <c r="K223" s="29">
        <v>16662</v>
      </c>
      <c r="L223" s="29">
        <v>13060</v>
      </c>
      <c r="M223" s="29">
        <v>14352</v>
      </c>
      <c r="N223" s="29">
        <v>14247</v>
      </c>
      <c r="O223" s="29">
        <v>1881</v>
      </c>
      <c r="P223" s="29">
        <v>2491</v>
      </c>
      <c r="Q223" s="29">
        <v>2415</v>
      </c>
    </row>
    <row r="224" spans="1:17" ht="15" thickBot="1" thickTop="1">
      <c r="A224" s="42">
        <v>5</v>
      </c>
      <c r="B224" s="43">
        <f>MATCH(D224,'[1]urban'!$B$3:$B$5,0)</f>
        <v>2</v>
      </c>
      <c r="C224" s="46" t="str">
        <f>INDEX('[4]urban'!$D$3:$D$5,MATCH(D224,'[4]urban'!$B$3:$B$5,0))</f>
        <v>RUR</v>
      </c>
      <c r="D224" s="49" t="s">
        <v>42</v>
      </c>
      <c r="E224" s="46" t="str">
        <f>INDEX('[3]sex'!$D$3:$D$176,MATCH(F224,'[3]sex'!$B$3:$B$176,0))</f>
        <v>females</v>
      </c>
      <c r="F224" s="47" t="s">
        <v>40</v>
      </c>
      <c r="G224" s="48" t="str">
        <f>INDEX('[2]age5f'!$D$3:$D$99,MATCH(TRIM(H224),'[2]age5f'!$B$3:$B$99,0))</f>
        <v>60_64</v>
      </c>
      <c r="H224" s="40" t="s">
        <v>64</v>
      </c>
      <c r="I224" s="29">
        <v>6714</v>
      </c>
      <c r="J224" s="29">
        <v>7755</v>
      </c>
      <c r="K224" s="29">
        <v>8383</v>
      </c>
      <c r="L224" s="29">
        <v>6000</v>
      </c>
      <c r="M224" s="29">
        <v>6708</v>
      </c>
      <c r="N224" s="29">
        <v>7371</v>
      </c>
      <c r="O224" s="29">
        <v>714</v>
      </c>
      <c r="P224" s="29">
        <v>1047</v>
      </c>
      <c r="Q224" s="29">
        <v>1012</v>
      </c>
    </row>
    <row r="225" spans="1:17" ht="15" thickBot="1" thickTop="1">
      <c r="A225" s="42">
        <v>5</v>
      </c>
      <c r="B225" s="43">
        <f>MATCH(D225,'[1]urban'!$B$3:$B$5,0)</f>
        <v>2</v>
      </c>
      <c r="C225" s="46" t="str">
        <f>INDEX('[4]urban'!$D$3:$D$5,MATCH(D225,'[4]urban'!$B$3:$B$5,0))</f>
        <v>RUR</v>
      </c>
      <c r="D225" s="49" t="s">
        <v>42</v>
      </c>
      <c r="E225" s="46" t="str">
        <f>INDEX('[3]sex'!$D$3:$D$176,MATCH(F225,'[3]sex'!$B$3:$B$176,0))</f>
        <v>females</v>
      </c>
      <c r="F225" s="47" t="s">
        <v>40</v>
      </c>
      <c r="G225" s="48" t="str">
        <f>INDEX('[2]age5f'!$D$3:$D$99,MATCH(TRIM(H225),'[2]age5f'!$B$3:$B$99,0))</f>
        <v>65_</v>
      </c>
      <c r="H225" s="40" t="s">
        <v>69</v>
      </c>
      <c r="I225" s="29">
        <v>36453</v>
      </c>
      <c r="J225" s="29">
        <v>37051</v>
      </c>
      <c r="K225" s="29">
        <v>34076</v>
      </c>
      <c r="L225" s="29">
        <v>33453</v>
      </c>
      <c r="M225" s="29">
        <v>33256</v>
      </c>
      <c r="N225" s="29">
        <v>30850</v>
      </c>
      <c r="O225" s="29">
        <v>3000</v>
      </c>
      <c r="P225" s="29">
        <v>3795</v>
      </c>
      <c r="Q225" s="29">
        <v>3226</v>
      </c>
    </row>
    <row r="226" spans="1:17" ht="24" customHeight="1" thickBot="1" thickTop="1">
      <c r="A226" s="42"/>
      <c r="B226" s="43"/>
      <c r="C226" s="46" t="str">
        <f>INDEX('[4]urban'!$D$3:$D$5,MATCH(D226,'[4]urban'!$B$3:$B$5,0))</f>
        <v>RUR</v>
      </c>
      <c r="D226" s="49" t="s">
        <v>42</v>
      </c>
      <c r="E226" s="46" t="str">
        <f>INDEX('[3]sex'!$D$3:$D$176,MATCH(F226,'[3]sex'!$B$3:$B$176,0))</f>
        <v>females</v>
      </c>
      <c r="F226" s="47" t="s">
        <v>40</v>
      </c>
      <c r="G226" s="48"/>
      <c r="H226" s="40" t="s">
        <v>74</v>
      </c>
      <c r="I226" s="29" t="s">
        <v>53</v>
      </c>
      <c r="J226" s="29" t="s">
        <v>53</v>
      </c>
      <c r="K226" s="29" t="s">
        <v>53</v>
      </c>
      <c r="L226" s="29" t="s">
        <v>53</v>
      </c>
      <c r="M226" s="29" t="s">
        <v>53</v>
      </c>
      <c r="N226" s="29" t="s">
        <v>53</v>
      </c>
      <c r="O226" s="29" t="s">
        <v>53</v>
      </c>
      <c r="P226" s="29" t="s">
        <v>53</v>
      </c>
      <c r="Q226" s="29" t="s">
        <v>53</v>
      </c>
    </row>
    <row r="227" spans="1:17" ht="15" thickBot="1" thickTop="1">
      <c r="A227" s="42">
        <v>5</v>
      </c>
      <c r="B227" s="43">
        <f>MATCH(D227,'[1]urban'!$B$3:$B$5,0)</f>
        <v>2</v>
      </c>
      <c r="C227" s="46" t="str">
        <f>INDEX('[4]urban'!$D$3:$D$5,MATCH(D227,'[4]urban'!$B$3:$B$5,0))</f>
        <v>RUR</v>
      </c>
      <c r="D227" s="49" t="s">
        <v>42</v>
      </c>
      <c r="E227" s="46" t="str">
        <f>INDEX('[3]sex'!$D$3:$D$176,MATCH(F227,'[3]sex'!$B$3:$B$176,0))</f>
        <v>females</v>
      </c>
      <c r="F227" s="47" t="s">
        <v>40</v>
      </c>
      <c r="G227" s="48" t="str">
        <f>INDEX('[2]age5f'!$D$3:$D$99,MATCH(TRIM(H227),'[2]age5f'!$B$3:$B$99,0))</f>
        <v>0_15</v>
      </c>
      <c r="H227" s="40" t="s">
        <v>71</v>
      </c>
      <c r="I227" s="29">
        <v>47987</v>
      </c>
      <c r="J227" s="29">
        <v>55116</v>
      </c>
      <c r="K227" s="29">
        <v>46474</v>
      </c>
      <c r="L227" s="29">
        <v>43808</v>
      </c>
      <c r="M227" s="29">
        <v>49501</v>
      </c>
      <c r="N227" s="29">
        <v>41817</v>
      </c>
      <c r="O227" s="29">
        <v>4179</v>
      </c>
      <c r="P227" s="29">
        <v>5615</v>
      </c>
      <c r="Q227" s="29">
        <v>4657</v>
      </c>
    </row>
    <row r="228" spans="1:17" ht="15" thickBot="1" thickTop="1">
      <c r="A228" s="42">
        <v>5</v>
      </c>
      <c r="B228" s="43">
        <f>MATCH(D228,'[1]urban'!$B$3:$B$5,0)</f>
        <v>2</v>
      </c>
      <c r="C228" s="46" t="str">
        <f>INDEX('[4]urban'!$D$3:$D$5,MATCH(D228,'[4]urban'!$B$3:$B$5,0))</f>
        <v>RUR</v>
      </c>
      <c r="D228" s="49" t="s">
        <v>42</v>
      </c>
      <c r="E228" s="46" t="str">
        <f>INDEX('[3]sex'!$D$3:$D$176,MATCH(F228,'[3]sex'!$B$3:$B$176,0))</f>
        <v>females</v>
      </c>
      <c r="F228" s="47" t="s">
        <v>40</v>
      </c>
      <c r="G228" s="48" t="str">
        <f>INDEX('[2]age5f'!$D$3:$D$99,MATCH(TRIM(H228),'[2]age5f'!$B$3:$B$99,0))</f>
        <v>16_54</v>
      </c>
      <c r="H228" s="40" t="s">
        <v>75</v>
      </c>
      <c r="I228" s="29">
        <v>240116</v>
      </c>
      <c r="J228" s="29">
        <v>265181</v>
      </c>
      <c r="K228" s="29">
        <v>247986</v>
      </c>
      <c r="L228" s="29">
        <v>221674</v>
      </c>
      <c r="M228" s="29">
        <v>236409</v>
      </c>
      <c r="N228" s="29">
        <v>218450</v>
      </c>
      <c r="O228" s="29">
        <v>18442</v>
      </c>
      <c r="P228" s="29">
        <v>28772</v>
      </c>
      <c r="Q228" s="29">
        <v>29536</v>
      </c>
    </row>
    <row r="229" spans="1:17" ht="15" thickBot="1" thickTop="1">
      <c r="A229" s="42">
        <v>5</v>
      </c>
      <c r="B229" s="43">
        <f>MATCH(D229,'[1]urban'!$B$3:$B$5,0)</f>
        <v>2</v>
      </c>
      <c r="C229" s="46" t="str">
        <f>INDEX('[4]urban'!$D$3:$D$5,MATCH(D229,'[4]urban'!$B$3:$B$5,0))</f>
        <v>RUR</v>
      </c>
      <c r="D229" s="49" t="s">
        <v>42</v>
      </c>
      <c r="E229" s="46" t="str">
        <f>INDEX('[3]sex'!$D$3:$D$176,MATCH(F229,'[3]sex'!$B$3:$B$176,0))</f>
        <v>females</v>
      </c>
      <c r="F229" s="47" t="s">
        <v>40</v>
      </c>
      <c r="G229" s="48" t="str">
        <f>INDEX('[2]age5f'!$D$3:$D$99,MATCH(TRIM(H229),'[2]age5f'!$B$3:$B$99,0))</f>
        <v>55_</v>
      </c>
      <c r="H229" s="40" t="s">
        <v>76</v>
      </c>
      <c r="I229" s="29">
        <v>58108</v>
      </c>
      <c r="J229" s="29">
        <v>61649</v>
      </c>
      <c r="K229" s="29">
        <v>59121</v>
      </c>
      <c r="L229" s="29">
        <v>52513</v>
      </c>
      <c r="M229" s="29">
        <v>54316</v>
      </c>
      <c r="N229" s="29">
        <v>52468</v>
      </c>
      <c r="O229" s="29">
        <v>5595</v>
      </c>
      <c r="P229" s="29">
        <v>7333</v>
      </c>
      <c r="Q229" s="29">
        <v>6653</v>
      </c>
    </row>
    <row r="230" ht="14.25" thickTop="1"/>
  </sheetData>
  <sheetProtection/>
  <mergeCells count="2">
    <mergeCell ref="B1:M1"/>
    <mergeCell ref="D49:M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2013-01-30T12:51:11Z</dcterms:modified>
  <cp:category/>
  <cp:version/>
  <cp:contentType/>
  <cp:contentStatus/>
</cp:coreProperties>
</file>