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" windowWidth="11352" windowHeight="7932" activeTab="0"/>
  </bookViews>
  <sheets>
    <sheet name="миграционный прирост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<sst xmlns="http://schemas.openxmlformats.org/spreadsheetml/2006/main" count="673" uniqueCount="170">
  <si>
    <t>название показателя</t>
  </si>
  <si>
    <t>число переменных по вертикали</t>
  </si>
  <si>
    <t>число переменных по горизонтали</t>
  </si>
  <si>
    <t>год</t>
  </si>
  <si>
    <t>имя файла</t>
  </si>
  <si>
    <t>источник</t>
  </si>
  <si>
    <t>единица измерения</t>
  </si>
  <si>
    <t>код категории 1</t>
  </si>
  <si>
    <t>Число строк категории 1</t>
  </si>
  <si>
    <t>размерность информационного массива</t>
  </si>
  <si>
    <t>Число столбцов в категории 1</t>
  </si>
  <si>
    <t>линк на источник</t>
  </si>
  <si>
    <t>дата загрузки в Базу данных</t>
  </si>
  <si>
    <t>ответственное лицо</t>
  </si>
  <si>
    <t>код показателя</t>
  </si>
  <si>
    <t>дата получения информации из источника</t>
  </si>
  <si>
    <t>№ показателя п/п</t>
  </si>
  <si>
    <t>название категории 1</t>
  </si>
  <si>
    <t>№ категории 1 п/п</t>
  </si>
  <si>
    <t>название информационного массива</t>
  </si>
  <si>
    <t>М e t a</t>
  </si>
  <si>
    <t>краткое описание</t>
  </si>
  <si>
    <t>Информационный массив</t>
  </si>
  <si>
    <t>№ п/п</t>
  </si>
  <si>
    <t>код</t>
  </si>
  <si>
    <t>название категории 2</t>
  </si>
  <si>
    <t>№ категории 2 п/п</t>
  </si>
  <si>
    <t>код категории 2</t>
  </si>
  <si>
    <t>Число строк категории 2</t>
  </si>
  <si>
    <t>человек</t>
  </si>
  <si>
    <t>направление миграции</t>
  </si>
  <si>
    <t>дата издания</t>
  </si>
  <si>
    <t>тип источника</t>
  </si>
  <si>
    <t>Ежегодник</t>
  </si>
  <si>
    <t>Численность международных мигрантов</t>
  </si>
  <si>
    <t>Направление миграции</t>
  </si>
  <si>
    <t>Регионы РФ</t>
  </si>
  <si>
    <t>Территория/гражданство</t>
  </si>
  <si>
    <t>Всего</t>
  </si>
  <si>
    <t>Граждане России</t>
  </si>
  <si>
    <t>имеют второе гражданство</t>
  </si>
  <si>
    <t>Иностранные граждане</t>
  </si>
  <si>
    <t>граждане стран СНГ и Балтии</t>
  </si>
  <si>
    <t>других зарубежных стран</t>
  </si>
  <si>
    <t>Лица без гражданства</t>
  </si>
  <si>
    <t>гражданство не указано</t>
  </si>
  <si>
    <t>прибыло</t>
  </si>
  <si>
    <t>Российская Федеpация</t>
  </si>
  <si>
    <t>Центральный федеральный округ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</si>
  <si>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</si>
  <si>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</si>
  <si>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</si>
  <si>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</si>
  <si>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</si>
  <si>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</si>
  <si>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</si>
  <si>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</si>
  <si>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</si>
  <si>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</si>
  <si>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Тверская область</t>
  </si>
  <si>
    <t>Тульская область</t>
  </si>
  <si>
    <t>г.Москва</t>
  </si>
  <si>
    <t>Северо-Западный федеральный округ</t>
  </si>
  <si>
    <t>Республика Карелия</t>
  </si>
  <si>
    <t>Республика Коми</t>
  </si>
  <si>
    <t xml:space="preserve">в том числе </t>
  </si>
  <si>
    <t>Ненецкий автономный округ</t>
  </si>
  <si>
    <t>Вологодская область</t>
  </si>
  <si>
    <t>Калининградская область</t>
  </si>
  <si>
    <t>Новгородская область</t>
  </si>
  <si>
    <t>г.Санкт-Петербург</t>
  </si>
  <si>
    <t>Южный федеральный округ</t>
  </si>
  <si>
    <t>Республика Калмыкия</t>
  </si>
  <si>
    <t>Краснодарский край</t>
  </si>
  <si>
    <t>Астраханская область</t>
  </si>
  <si>
    <t>Волгоградская область</t>
  </si>
  <si>
    <t>Республика Дагестан</t>
  </si>
  <si>
    <t>Республика Ингушетия</t>
  </si>
  <si>
    <t>Кабардино-Балкарская  Республика</t>
  </si>
  <si>
    <t>Карачаево-Черкесская  Республика</t>
  </si>
  <si>
    <t>Чеченская Республика</t>
  </si>
  <si>
    <t>Ставропольский край</t>
  </si>
  <si>
    <t>Приволжский федеральный округ</t>
  </si>
  <si>
    <t>Республика Башкортостан</t>
  </si>
  <si>
    <t xml:space="preserve">Республика Марий Эл  </t>
  </si>
  <si>
    <t>Республика Мордовия</t>
  </si>
  <si>
    <t>Республика Татарстан</t>
  </si>
  <si>
    <t>Удмуртская Республика</t>
  </si>
  <si>
    <t xml:space="preserve">Чувашская Республика </t>
  </si>
  <si>
    <t xml:space="preserve">Пермский край </t>
  </si>
  <si>
    <t>Кировская область</t>
  </si>
  <si>
    <t xml:space="preserve">Нижегородская область </t>
  </si>
  <si>
    <t>Оренбургская область</t>
  </si>
  <si>
    <t xml:space="preserve">Пензенская область 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</si>
  <si>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</si>
  <si>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</si>
  <si>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</si>
  <si>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</si>
  <si>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</si>
  <si>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</si>
  <si>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 xml:space="preserve">Тюменская область   </t>
  </si>
  <si>
    <t>в том числе:</t>
  </si>
  <si>
    <t>Ханты-Мансийский автономный округ-Югра</t>
  </si>
  <si>
    <t>Ямало-Ненецкий автономный округ</t>
  </si>
  <si>
    <t>Челябинская область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</si>
  <si>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</si>
  <si>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</si>
  <si>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</si>
  <si>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</si>
  <si>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</si>
  <si>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</si>
  <si>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Забайкальский край</t>
  </si>
  <si>
    <t xml:space="preserve">Красноярский край   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</si>
  <si>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</si>
  <si>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</si>
  <si>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</si>
  <si>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</si>
  <si>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</si>
  <si>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</si>
  <si>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Саха (Якутия)</t>
  </si>
  <si>
    <t>Камчатский край</t>
  </si>
  <si>
    <t>Приморский край</t>
  </si>
  <si>
    <t xml:space="preserve">Хабаровский край </t>
  </si>
  <si>
    <t>Амурская область</t>
  </si>
  <si>
    <t xml:space="preserve">Магаданская область </t>
  </si>
  <si>
    <t xml:space="preserve">Сахалинская область   </t>
  </si>
  <si>
    <t>Еврейская автономная область</t>
  </si>
  <si>
    <t>Чукотский  автономный округ</t>
  </si>
  <si>
    <t>выбыло</t>
  </si>
  <si>
    <t xml:space="preserve">Белгородская область  </t>
  </si>
  <si>
    <t xml:space="preserve">Брянская область </t>
  </si>
  <si>
    <t xml:space="preserve">Костромская область </t>
  </si>
  <si>
    <t xml:space="preserve">Тамбовская область </t>
  </si>
  <si>
    <t xml:space="preserve">Ярославская область   </t>
  </si>
  <si>
    <t xml:space="preserve">Архангельская область   </t>
  </si>
  <si>
    <t xml:space="preserve">Ленинградская область </t>
  </si>
  <si>
    <t xml:space="preserve">Мурманская область   </t>
  </si>
  <si>
    <t xml:space="preserve">Псковская область   </t>
  </si>
  <si>
    <t xml:space="preserve">Республика Адыгея  </t>
  </si>
  <si>
    <t xml:space="preserve">Ростовская область </t>
  </si>
  <si>
    <t>миграционный прирост</t>
  </si>
  <si>
    <t>гражданство</t>
  </si>
  <si>
    <t>Дополнительные категории массива</t>
  </si>
  <si>
    <t>1-я категория: название</t>
  </si>
  <si>
    <t>Численность и миграция населения Российской Федерации</t>
  </si>
  <si>
    <t>Абылкаликов С.И.</t>
  </si>
  <si>
    <t>Республика  Северная Осетия - Алания</t>
  </si>
  <si>
    <t>Административно-территориальные единицы с особым статусом:</t>
  </si>
  <si>
    <r>
      <t>в составе Пермского края</t>
    </r>
    <r>
      <rPr>
        <sz val="9"/>
        <rFont val="Arial Cyr"/>
        <family val="2"/>
      </rPr>
      <t xml:space="preserve">    </t>
    </r>
  </si>
  <si>
    <t xml:space="preserve"> Коми-Пермяцкий  округ</t>
  </si>
  <si>
    <r>
      <t>в составе Забайкальского края</t>
    </r>
    <r>
      <rPr>
        <sz val="9"/>
        <rFont val="Arial Cyr"/>
        <family val="2"/>
      </rPr>
      <t xml:space="preserve"> </t>
    </r>
  </si>
  <si>
    <t>Агинский Бурятский  округ</t>
  </si>
  <si>
    <r>
      <t>в составе Красноярского края</t>
    </r>
    <r>
      <rPr>
        <sz val="9"/>
        <rFont val="Arial Cyr"/>
        <family val="2"/>
      </rPr>
      <t xml:space="preserve">   </t>
    </r>
  </si>
  <si>
    <t>Таймырский (Долгано-Ненецкий) авт. округ</t>
  </si>
  <si>
    <t xml:space="preserve">   Эвенкийский авт. округ</t>
  </si>
  <si>
    <t>в составе Иркутской области</t>
  </si>
  <si>
    <t xml:space="preserve"> Усть-Ордынский Бурятский  округ</t>
  </si>
  <si>
    <t xml:space="preserve">в составе Камчатского края </t>
  </si>
  <si>
    <t>Корякский округ</t>
  </si>
  <si>
    <t>Распределение международных мигрантов по гражданству и регионам России за 2008 год.</t>
  </si>
  <si>
    <t>Распределение мигрантов по гражданству и территориям Российской Федерации за 2008 год. Международная миграция</t>
  </si>
  <si>
    <t>Распределение международных мигрантов по гражданству и территориям РФ, 2008 г.</t>
  </si>
  <si>
    <t>http://www.gks.ru/bgd/regl/B09_107/IssWWW.exe/Stg//%3Cextid%3E/%3Cstoragepath%3E::|tab2-21.xls</t>
  </si>
  <si>
    <t>aby_021.xls</t>
  </si>
  <si>
    <t>Массив получен путем копирования содержимого таблицы 2.21. Распределение мигрантов по гражданству и территориям Российской Федерации за 2008 год. Международная миграция</t>
  </si>
  <si>
    <t>№ доп.категории п/п</t>
  </si>
  <si>
    <t>код доп. Категории</t>
  </si>
  <si>
    <t>1-я доп.категория: значение</t>
  </si>
  <si>
    <t>1-я доп.категория: код</t>
  </si>
  <si>
    <t>1-я доп.категория: № п/п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</si>
</sst>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69">
    <font>
      <sz val="10"/>
      <name val="Arial Cyr"/>
      <family val="0"/>
    </font>
    <font>
      <sz val="10"/>
      <name val="Arial Narrow"/>
      <family val="2"/>
    </font>
    <font>
      <u val="single"/>
      <sz val="10"/>
      <color indexed="12"/>
      <name val="Arial Cyr"/>
      <family val="0"/>
    </font>
    <font>
      <b/>
      <sz val="12"/>
      <name val="Arial Narrow"/>
      <family val="2"/>
    </font>
    <font>
      <b/>
      <sz val="12"/>
      <color indexed="10"/>
      <name val="Arial Narrow"/>
      <family val="2"/>
    </font>
    <font>
      <b/>
      <sz val="12"/>
      <color indexed="9"/>
      <name val="Arial Narrow"/>
      <family val="2"/>
    </font>
    <font>
      <b/>
      <sz val="14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24"/>
      <color indexed="9"/>
      <name val="Arial Narrow"/>
      <family val="2"/>
    </font>
    <font>
      <b/>
      <sz val="10"/>
      <color indexed="10"/>
      <name val="Arial"/>
      <family val="2"/>
    </font>
    <font>
      <b/>
      <sz val="11"/>
      <color indexed="10"/>
      <name val="Calibri"/>
      <family val="2"/>
    </font>
    <font>
      <b/>
      <sz val="10"/>
      <name val="Arial"/>
      <family val="2"/>
    </font>
    <font>
      <b/>
      <sz val="10"/>
      <color indexed="10"/>
      <name val="Arial Narrow"/>
      <family val="2"/>
    </font>
    <font>
      <b/>
      <sz val="11"/>
      <color indexed="10"/>
      <name val="Arial Narrow"/>
      <family val="2"/>
    </font>
    <font>
      <sz val="11"/>
      <color indexed="8"/>
      <name val="Calibri"/>
      <family val="2"/>
    </font>
    <font>
      <sz val="11"/>
      <name val="Arial Narrow"/>
      <family val="2"/>
    </font>
    <font>
      <b/>
      <sz val="11"/>
      <color indexed="9"/>
      <name val="Arial Narrow"/>
      <family val="2"/>
    </font>
    <font>
      <b/>
      <sz val="9"/>
      <color indexed="10"/>
      <name val="Arial Narrow"/>
      <family val="2"/>
    </font>
    <font>
      <b/>
      <sz val="11"/>
      <name val="Arial Narrow"/>
      <family val="2"/>
    </font>
    <font>
      <sz val="11"/>
      <name val="Calibri"/>
      <family val="2"/>
    </font>
    <font>
      <sz val="10"/>
      <name val="Arial"/>
      <family val="2"/>
    </font>
    <font>
      <b/>
      <sz val="10"/>
      <name val="Arial Narrow"/>
      <family val="2"/>
    </font>
    <font>
      <sz val="9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9"/>
      <color indexed="8"/>
      <name val="Arial Narrow"/>
      <family val="2"/>
    </font>
    <font>
      <sz val="9"/>
      <color indexed="8"/>
      <name val="Calibri"/>
      <family val="2"/>
    </font>
    <font>
      <sz val="11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9"/>
      <color theme="1"/>
      <name val="Arial Narrow"/>
      <family val="2"/>
    </font>
    <font>
      <sz val="9"/>
      <color theme="1"/>
      <name val="Calibri"/>
      <family val="2"/>
    </font>
    <font>
      <sz val="11"/>
      <color theme="1"/>
      <name val="Arial Narrow"/>
      <family val="2"/>
    </font>
    <font>
      <sz val="10"/>
      <color theme="1"/>
      <name val="Arial Narrow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lightUp">
        <fgColor indexed="45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>
        <color indexed="14"/>
      </left>
      <right style="thick">
        <color indexed="14"/>
      </right>
      <top style="thick">
        <color indexed="14"/>
      </top>
      <bottom>
        <color indexed="63"/>
      </bottom>
    </border>
    <border>
      <left style="thick">
        <color indexed="14"/>
      </left>
      <right style="thick">
        <color indexed="14"/>
      </right>
      <top>
        <color indexed="63"/>
      </top>
      <bottom>
        <color indexed="63"/>
      </bottom>
    </border>
    <border>
      <left style="thick">
        <color indexed="14"/>
      </left>
      <right style="thick">
        <color indexed="14"/>
      </right>
      <top>
        <color indexed="63"/>
      </top>
      <bottom style="thick">
        <color indexed="14"/>
      </bottom>
    </border>
    <border>
      <left style="thick">
        <color indexed="14"/>
      </left>
      <right style="thick">
        <color indexed="14"/>
      </right>
      <top style="thick">
        <color indexed="14"/>
      </top>
      <bottom style="thick">
        <color indexed="14"/>
      </bottom>
    </border>
    <border>
      <left style="thick">
        <color indexed="14"/>
      </left>
      <right>
        <color indexed="63"/>
      </right>
      <top>
        <color indexed="63"/>
      </top>
      <bottom>
        <color indexed="63"/>
      </bottom>
    </border>
    <border>
      <left style="double">
        <color indexed="14"/>
      </left>
      <right style="double">
        <color indexed="14"/>
      </right>
      <top style="double">
        <color indexed="14"/>
      </top>
      <bottom style="double">
        <color indexed="14"/>
      </bottom>
    </border>
    <border>
      <left style="thick">
        <color indexed="14"/>
      </left>
      <right>
        <color indexed="63"/>
      </right>
      <top style="thick">
        <color indexed="14"/>
      </top>
      <bottom>
        <color indexed="63"/>
      </bottom>
    </border>
    <border>
      <left style="thick">
        <color indexed="15"/>
      </left>
      <right style="thick">
        <color indexed="15"/>
      </right>
      <top style="thick">
        <color indexed="15"/>
      </top>
      <bottom style="thick">
        <color indexed="15"/>
      </bottom>
    </border>
    <border>
      <left style="thick">
        <color indexed="14"/>
      </left>
      <right>
        <color indexed="63"/>
      </right>
      <top>
        <color indexed="63"/>
      </top>
      <bottom style="thick">
        <color indexed="14"/>
      </bottom>
    </border>
    <border>
      <left style="double">
        <color indexed="14"/>
      </left>
      <right>
        <color indexed="63"/>
      </right>
      <top>
        <color indexed="63"/>
      </top>
      <bottom style="double">
        <color indexed="14"/>
      </bottom>
    </border>
    <border>
      <left style="double">
        <color indexed="14"/>
      </left>
      <right style="double">
        <color indexed="14"/>
      </right>
      <top>
        <color indexed="63"/>
      </top>
      <bottom style="double">
        <color indexed="14"/>
      </bottom>
    </border>
    <border>
      <left style="double">
        <color indexed="14"/>
      </left>
      <right style="double">
        <color indexed="14"/>
      </right>
      <top style="double">
        <color indexed="14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15" fillId="0" borderId="0">
      <alignment/>
      <protection/>
    </xf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33" borderId="10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/>
    </xf>
    <xf numFmtId="0" fontId="5" fillId="33" borderId="12" xfId="0" applyFont="1" applyFill="1" applyBorder="1" applyAlignment="1">
      <alignment horizontal="left" vertical="center"/>
    </xf>
    <xf numFmtId="0" fontId="5" fillId="33" borderId="13" xfId="0" applyFont="1" applyFill="1" applyBorder="1" applyAlignment="1">
      <alignment horizontal="left" vertical="center"/>
    </xf>
    <xf numFmtId="0" fontId="5" fillId="33" borderId="14" xfId="0" applyFont="1" applyFill="1" applyBorder="1" applyAlignment="1">
      <alignment horizontal="left" vertical="center"/>
    </xf>
    <xf numFmtId="0" fontId="4" fillId="34" borderId="15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left" vertical="center"/>
    </xf>
    <xf numFmtId="0" fontId="6" fillId="35" borderId="17" xfId="0" applyFont="1" applyFill="1" applyBorder="1" applyAlignment="1">
      <alignment horizontal="center" vertical="center"/>
    </xf>
    <xf numFmtId="0" fontId="6" fillId="35" borderId="17" xfId="0" applyFont="1" applyFill="1" applyBorder="1" applyAlignment="1">
      <alignment horizontal="left" vertical="center"/>
    </xf>
    <xf numFmtId="0" fontId="5" fillId="33" borderId="18" xfId="0" applyFont="1" applyFill="1" applyBorder="1" applyAlignment="1">
      <alignment horizontal="left" vertical="center"/>
    </xf>
    <xf numFmtId="0" fontId="6" fillId="35" borderId="17" xfId="0" applyFont="1" applyFill="1" applyBorder="1" applyAlignment="1">
      <alignment horizontal="right" vertical="center"/>
    </xf>
    <xf numFmtId="0" fontId="4" fillId="36" borderId="0" xfId="0" applyFont="1" applyFill="1" applyAlignment="1">
      <alignment horizontal="center" vertical="center"/>
    </xf>
    <xf numFmtId="0" fontId="1" fillId="36" borderId="0" xfId="0" applyFont="1" applyFill="1" applyAlignment="1">
      <alignment horizontal="center" vertical="center"/>
    </xf>
    <xf numFmtId="0" fontId="1" fillId="36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3" fillId="36" borderId="0" xfId="0" applyFont="1" applyFill="1" applyAlignment="1">
      <alignment horizontal="center" vertical="center"/>
    </xf>
    <xf numFmtId="14" fontId="6" fillId="35" borderId="17" xfId="0" applyNumberFormat="1" applyFont="1" applyFill="1" applyBorder="1" applyAlignment="1">
      <alignment horizontal="center" vertical="center"/>
    </xf>
    <xf numFmtId="0" fontId="10" fillId="34" borderId="19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2" fillId="35" borderId="17" xfId="0" applyFont="1" applyFill="1" applyBorder="1" applyAlignment="1">
      <alignment horizontal="center" vertical="center"/>
    </xf>
    <xf numFmtId="0" fontId="13" fillId="34" borderId="19" xfId="0" applyFont="1" applyFill="1" applyBorder="1" applyAlignment="1">
      <alignment horizontal="center" vertical="center"/>
    </xf>
    <xf numFmtId="0" fontId="14" fillId="34" borderId="19" xfId="0" applyFont="1" applyFill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7" fillId="33" borderId="13" xfId="0" applyFont="1" applyFill="1" applyBorder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64" fillId="0" borderId="0" xfId="0" applyFont="1" applyAlignment="1">
      <alignment vertical="center"/>
    </xf>
    <xf numFmtId="0" fontId="65" fillId="0" borderId="0" xfId="0" applyFont="1" applyAlignment="1">
      <alignment vertical="center"/>
    </xf>
    <xf numFmtId="0" fontId="66" fillId="0" borderId="0" xfId="0" applyFont="1" applyAlignment="1">
      <alignment vertical="center"/>
    </xf>
    <xf numFmtId="0" fontId="19" fillId="35" borderId="0" xfId="0" applyFont="1" applyFill="1" applyAlignment="1">
      <alignment horizontal="center" vertical="center"/>
    </xf>
    <xf numFmtId="0" fontId="8" fillId="35" borderId="0" xfId="0" applyFont="1" applyFill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/>
    </xf>
    <xf numFmtId="0" fontId="4" fillId="34" borderId="21" xfId="0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1" fillId="37" borderId="22" xfId="0" applyFont="1" applyFill="1" applyBorder="1" applyAlignment="1">
      <alignment horizontal="left" vertical="top" wrapText="1" indent="1"/>
    </xf>
    <xf numFmtId="0" fontId="0" fillId="35" borderId="23" xfId="0" applyNumberFormat="1" applyFill="1" applyBorder="1" applyAlignment="1">
      <alignment/>
    </xf>
    <xf numFmtId="0" fontId="15" fillId="38" borderId="24" xfId="53" applyNumberFormat="1" applyFill="1" applyBorder="1" applyAlignment="1">
      <alignment/>
      <protection/>
    </xf>
    <xf numFmtId="0" fontId="2" fillId="35" borderId="17" xfId="42" applyFill="1" applyBorder="1" applyAlignment="1" applyProtection="1">
      <alignment horizontal="left" vertical="center"/>
      <protection/>
    </xf>
    <xf numFmtId="0" fontId="16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67" fillId="0" borderId="0" xfId="0" applyFont="1" applyAlignment="1">
      <alignment vertical="center"/>
    </xf>
    <xf numFmtId="0" fontId="16" fillId="36" borderId="0" xfId="0" applyFont="1" applyFill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22" fillId="39" borderId="17" xfId="0" applyFont="1" applyFill="1" applyBorder="1" applyAlignment="1">
      <alignment horizontal="right" vertical="center"/>
    </xf>
    <xf numFmtId="0" fontId="22" fillId="39" borderId="17" xfId="0" applyFont="1" applyFill="1" applyBorder="1" applyAlignment="1">
      <alignment horizontal="center" vertical="center"/>
    </xf>
    <xf numFmtId="0" fontId="68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37" borderId="22" xfId="0" applyFont="1" applyFill="1" applyBorder="1" applyAlignment="1">
      <alignment horizontal="left" vertical="top" wrapText="1" indent="1"/>
    </xf>
    <xf numFmtId="0" fontId="1" fillId="39" borderId="0" xfId="0" applyFont="1" applyFill="1" applyAlignment="1">
      <alignment horizontal="center" vertical="center" wrapText="1"/>
    </xf>
    <xf numFmtId="0" fontId="19" fillId="39" borderId="0" xfId="0" applyFont="1" applyFill="1" applyAlignment="1">
      <alignment horizontal="left" vertical="center"/>
    </xf>
    <xf numFmtId="0" fontId="9" fillId="40" borderId="0" xfId="0" applyFont="1" applyFill="1" applyBorder="1" applyAlignment="1">
      <alignment horizontal="center" vertical="center"/>
    </xf>
    <xf numFmtId="0" fontId="6" fillId="35" borderId="14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13" fillId="34" borderId="22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ata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prav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prav_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"/>
      <sheetName val="категории"/>
      <sheetName val="единицы"/>
      <sheetName val="industr"/>
      <sheetName val="urban"/>
      <sheetName val="age5f"/>
      <sheetName val="period"/>
      <sheetName val="terr"/>
      <sheetName val="Age"/>
      <sheetName val="marr"/>
      <sheetName val="perinatal"/>
      <sheetName val="шurban"/>
      <sheetName val="штurban"/>
      <sheetName val="iurban"/>
      <sheetName val="inurban"/>
      <sheetName val="indurban"/>
      <sheetName val="induurban"/>
      <sheetName val="indusurban"/>
      <sheetName val="industurban"/>
      <sheetName val="industrurban"/>
      <sheetName val="industrrban"/>
      <sheetName val="industrban"/>
      <sheetName val="industran"/>
      <sheetName val="industrn"/>
      <sheetName val="sprav"/>
    </sheetNames>
    <sheetDataSet>
      <sheetData sheetId="0">
        <row r="3">
          <cell r="B3" t="str">
            <v>Txt file</v>
          </cell>
          <cell r="C3" t="str">
            <v>indicators</v>
          </cell>
        </row>
        <row r="4">
          <cell r="B4" t="str">
            <v>название показателя</v>
          </cell>
          <cell r="C4" t="str">
            <v>№ показателя п/п</v>
          </cell>
          <cell r="D4" t="str">
            <v>код показателя</v>
          </cell>
        </row>
        <row r="5">
          <cell r="B5" t="str">
            <v>Общий коэффициент смертности</v>
          </cell>
          <cell r="C5">
            <v>1</v>
          </cell>
          <cell r="D5" t="str">
            <v>CMR</v>
          </cell>
        </row>
        <row r="6">
          <cell r="B6" t="str">
            <v>Коэффициент естественного прироста</v>
          </cell>
          <cell r="C6">
            <v>2</v>
          </cell>
          <cell r="D6" t="str">
            <v>RNI</v>
          </cell>
        </row>
        <row r="7">
          <cell r="B7" t="str">
            <v>Общий коэффициент рождаемости</v>
          </cell>
          <cell r="C7">
            <v>3</v>
          </cell>
          <cell r="D7" t="str">
            <v>CBR</v>
          </cell>
        </row>
        <row r="8">
          <cell r="B8" t="str">
            <v>Коэффициент суммарной рождаемости</v>
          </cell>
          <cell r="C8">
            <v>4</v>
          </cell>
          <cell r="D8" t="str">
            <v>TFR</v>
          </cell>
        </row>
        <row r="9">
          <cell r="B9" t="str">
            <v>Коэффициент младенческой смертности</v>
          </cell>
          <cell r="C9">
            <v>5</v>
          </cell>
          <cell r="D9" t="str">
            <v>IMR</v>
          </cell>
        </row>
        <row r="10">
          <cell r="B10" t="str">
            <v>Нетто-коэффициент воспроизводства</v>
          </cell>
          <cell r="C10">
            <v>6</v>
          </cell>
          <cell r="D10" t="str">
            <v>NRR</v>
          </cell>
        </row>
        <row r="11">
          <cell r="B11" t="str">
            <v>Общий коэффициент разводимости</v>
          </cell>
          <cell r="C11">
            <v>7</v>
          </cell>
          <cell r="D11" t="str">
            <v>CDiR</v>
          </cell>
        </row>
        <row r="12">
          <cell r="B12" t="str">
            <v>Общий прирост населения</v>
          </cell>
          <cell r="C12">
            <v>8</v>
          </cell>
          <cell r="D12" t="str">
            <v>PI</v>
          </cell>
        </row>
        <row r="13">
          <cell r="B13" t="str">
            <v>Возрастные коэффициенты рождаемости</v>
          </cell>
          <cell r="C13">
            <v>9</v>
          </cell>
          <cell r="D13" t="str">
            <v>ASFR</v>
          </cell>
        </row>
        <row r="14">
          <cell r="B14" t="str">
            <v>Число умерших</v>
          </cell>
          <cell r="C14">
            <v>10</v>
          </cell>
          <cell r="D14" t="str">
            <v>Deaths</v>
          </cell>
        </row>
        <row r="15">
          <cell r="B15" t="str">
            <v>Ожидаемая продолжительность жизни при рождении</v>
          </cell>
          <cell r="C15">
            <v>11</v>
          </cell>
          <cell r="D15" t="str">
            <v>e0</v>
          </cell>
        </row>
        <row r="16">
          <cell r="B16" t="str">
            <v>Стандартизированный коэффициент смертности по причинам смерти</v>
          </cell>
          <cell r="C16">
            <v>12</v>
          </cell>
          <cell r="D16" t="str">
            <v>SDR</v>
          </cell>
        </row>
        <row r="17">
          <cell r="B17" t="str">
            <v>Коэффициенты смертности по причинам смерти</v>
          </cell>
          <cell r="C17">
            <v>13</v>
          </cell>
          <cell r="D17" t="str">
            <v>DRCa</v>
          </cell>
        </row>
        <row r="18">
          <cell r="B18" t="str">
            <v>Численность населения на начало года</v>
          </cell>
          <cell r="C18">
            <v>14</v>
          </cell>
          <cell r="D18" t="str">
            <v>POP</v>
          </cell>
        </row>
        <row r="19">
          <cell r="B19" t="str">
            <v>Число родившихся</v>
          </cell>
          <cell r="C19">
            <v>15</v>
          </cell>
          <cell r="D19" t="str">
            <v>Births</v>
          </cell>
        </row>
        <row r="20">
          <cell r="B20" t="str">
            <v>Естественный прирост</v>
          </cell>
          <cell r="C20">
            <v>16</v>
          </cell>
          <cell r="D20" t="str">
            <v>Nat_in</v>
          </cell>
        </row>
        <row r="21">
          <cell r="B21" t="str">
            <v>Общий коэффициент брачности</v>
          </cell>
          <cell r="C21">
            <v>17</v>
          </cell>
          <cell r="D21" t="str">
            <v>CMaR</v>
          </cell>
        </row>
        <row r="22">
          <cell r="B22" t="str">
            <v>Число родившихся живыми</v>
          </cell>
          <cell r="C22">
            <v>18</v>
          </cell>
          <cell r="D22" t="str">
            <v>Births</v>
          </cell>
        </row>
        <row r="23">
          <cell r="B23" t="str">
            <v>Среднегодовая численность населения</v>
          </cell>
          <cell r="C23">
            <v>19</v>
          </cell>
          <cell r="D23" t="str">
            <v>MYPOP</v>
          </cell>
        </row>
        <row r="24">
          <cell r="B24" t="str">
            <v>Младенческая смертность</v>
          </cell>
          <cell r="C24">
            <v>20</v>
          </cell>
          <cell r="D24" t="str">
            <v>Inf_Mor</v>
          </cell>
        </row>
        <row r="25">
          <cell r="B25" t="str">
            <v>Число браков</v>
          </cell>
          <cell r="C25">
            <v>21</v>
          </cell>
          <cell r="D25" t="str">
            <v>Marriages</v>
          </cell>
        </row>
        <row r="26">
          <cell r="B26" t="str">
            <v>Число разводов</v>
          </cell>
          <cell r="C26">
            <v>22</v>
          </cell>
          <cell r="D26" t="str">
            <v>Div</v>
          </cell>
        </row>
        <row r="27">
          <cell r="B27" t="str">
            <v>Коэффициент абортов</v>
          </cell>
          <cell r="C27">
            <v>23</v>
          </cell>
          <cell r="D27" t="str">
            <v>Ab_Rate</v>
          </cell>
        </row>
        <row r="28">
          <cell r="B28" t="str">
            <v>Коэффициент младенческой смертности по причинам смерти</v>
          </cell>
          <cell r="C28">
            <v>24</v>
          </cell>
          <cell r="D28" t="str">
            <v>IMR_CD</v>
          </cell>
        </row>
        <row r="29">
          <cell r="B29" t="str">
            <v>Коэффициент мертворождаемости</v>
          </cell>
          <cell r="C29">
            <v>25</v>
          </cell>
          <cell r="D29" t="str">
            <v>StBR</v>
          </cell>
        </row>
        <row r="30">
          <cell r="B30" t="str">
            <v>Коэффициент неонатальной смертности</v>
          </cell>
          <cell r="C30">
            <v>26</v>
          </cell>
          <cell r="D30" t="str">
            <v>NeoMR</v>
          </cell>
        </row>
        <row r="31">
          <cell r="B31" t="str">
            <v>Коэффициент перинатальной смертности</v>
          </cell>
          <cell r="C31">
            <v>27</v>
          </cell>
          <cell r="D31" t="str">
            <v>PerMR</v>
          </cell>
        </row>
        <row r="32">
          <cell r="B32" t="str">
            <v>Внебрачная рождаемость</v>
          </cell>
          <cell r="C32">
            <v>28</v>
          </cell>
          <cell r="D32" t="str">
            <v>ExtMFR</v>
          </cell>
        </row>
        <row r="33">
          <cell r="B33" t="str">
            <v>Средний возраст женщин при вступления в первый брак</v>
          </cell>
          <cell r="C33">
            <v>29</v>
          </cell>
          <cell r="D33" t="str">
            <v>MAW1M</v>
          </cell>
        </row>
        <row r="34">
          <cell r="B34" t="str">
            <v>Итоговая рождаемость женщин</v>
          </cell>
          <cell r="C34">
            <v>30</v>
          </cell>
          <cell r="D34" t="str">
            <v>CTFR</v>
          </cell>
        </row>
        <row r="35">
          <cell r="B35" t="str">
            <v>Средний возраст матери при рождении ребенка</v>
          </cell>
          <cell r="C35">
            <v>31</v>
          </cell>
          <cell r="D35" t="str">
            <v>MACB</v>
          </cell>
        </row>
        <row r="36">
          <cell r="B36" t="str">
            <v>Демографическая нагрузка</v>
          </cell>
          <cell r="C36">
            <v>32</v>
          </cell>
          <cell r="D36" t="str">
            <v>DepRat</v>
          </cell>
        </row>
        <row r="37">
          <cell r="B37" t="str">
            <v>Общий коэффициент прироста населения</v>
          </cell>
          <cell r="C37">
            <v>33</v>
          </cell>
          <cell r="D37" t="str">
            <v>PIR</v>
          </cell>
        </row>
        <row r="38">
          <cell r="B38" t="str">
            <v>Национальный состав мигрантов</v>
          </cell>
          <cell r="C38">
            <v>34</v>
          </cell>
          <cell r="D38" t="str">
            <v>ECM</v>
          </cell>
        </row>
        <row r="39">
          <cell r="B39" t="str">
            <v>Гражданство международных мигрантов</v>
          </cell>
          <cell r="C39">
            <v>35</v>
          </cell>
          <cell r="D39" t="str">
            <v>Citi</v>
          </cell>
        </row>
        <row r="40">
          <cell r="B40" t="str">
            <v>Миграционный прирост населения</v>
          </cell>
          <cell r="C40">
            <v>36</v>
          </cell>
          <cell r="D40" t="str">
            <v>NetMi</v>
          </cell>
        </row>
        <row r="41">
          <cell r="B41" t="str">
            <v>Коэффициент миграционного прироста</v>
          </cell>
          <cell r="C41">
            <v>37</v>
          </cell>
          <cell r="D41" t="str">
            <v>NetMiR</v>
          </cell>
        </row>
        <row r="42">
          <cell r="B42" t="str">
            <v>Число внебрачных рождений</v>
          </cell>
          <cell r="C42">
            <v>38</v>
          </cell>
          <cell r="D42" t="str">
            <v>ExtMB</v>
          </cell>
        </row>
        <row r="43">
          <cell r="B43" t="str">
            <v>Прогноз численности населения</v>
          </cell>
          <cell r="C43">
            <v>39</v>
          </cell>
          <cell r="D43" t="str">
            <v>PopProj</v>
          </cell>
        </row>
        <row r="44">
          <cell r="B44" t="str">
            <v>Число мертворождений</v>
          </cell>
          <cell r="C44">
            <v>40</v>
          </cell>
          <cell r="D44" t="str">
            <v>StBir</v>
          </cell>
        </row>
        <row r="45">
          <cell r="B45" t="str">
            <v>Коэффициент ранней неонатальной смертности</v>
          </cell>
          <cell r="C45">
            <v>41</v>
          </cell>
          <cell r="D45" t="str">
            <v>ENeoMR</v>
          </cell>
        </row>
        <row r="46">
          <cell r="B46" t="str">
            <v>Средний возраст населения</v>
          </cell>
          <cell r="C46">
            <v>42</v>
          </cell>
          <cell r="D46" t="str">
            <v>MeAge</v>
          </cell>
        </row>
        <row r="47">
          <cell r="B47" t="str">
            <v>Число легальных абортов</v>
          </cell>
          <cell r="C47">
            <v>43</v>
          </cell>
          <cell r="D47" t="str">
            <v>LeAb</v>
          </cell>
        </row>
        <row r="48">
          <cell r="B48" t="str">
            <v>Доля первых браков</v>
          </cell>
          <cell r="C48">
            <v>44</v>
          </cell>
          <cell r="D48" t="str">
            <v>Per1Ma</v>
          </cell>
        </row>
        <row r="49">
          <cell r="B49" t="str">
            <v>Плотность населения</v>
          </cell>
          <cell r="C49">
            <v>45</v>
          </cell>
          <cell r="D49" t="str">
            <v>PoDens</v>
          </cell>
        </row>
        <row r="50">
          <cell r="B50" t="str">
            <v>Численность иностранцев</v>
          </cell>
          <cell r="C50">
            <v>46</v>
          </cell>
          <cell r="D50" t="str">
            <v>ForCit</v>
          </cell>
        </row>
        <row r="51">
          <cell r="B51" t="str">
            <v>Численность граждан, родившихся за границей</v>
          </cell>
          <cell r="C51">
            <v>47</v>
          </cell>
          <cell r="D51" t="str">
            <v>ForBor</v>
          </cell>
        </row>
        <row r="52">
          <cell r="B52" t="str">
            <v>Число абортов на 100 рождений</v>
          </cell>
          <cell r="C52">
            <v>23</v>
          </cell>
          <cell r="D52" t="str">
            <v>Ab_Rate</v>
          </cell>
        </row>
        <row r="53">
          <cell r="B53" t="str">
            <v>Вступившие в брак по возрасту невесты</v>
          </cell>
          <cell r="C53">
            <v>48</v>
          </cell>
          <cell r="D53" t="str">
            <v>AgMaBr</v>
          </cell>
        </row>
        <row r="54">
          <cell r="B54" t="str">
            <v>Вступившие в брак по возрасту жениха</v>
          </cell>
          <cell r="C54">
            <v>49</v>
          </cell>
          <cell r="D54" t="str">
            <v>AgMaGr</v>
          </cell>
        </row>
        <row r="55">
          <cell r="B55" t="str">
            <v>Число умерших по причинам смерти</v>
          </cell>
          <cell r="C55">
            <v>50</v>
          </cell>
          <cell r="D55" t="str">
            <v>DeaCau</v>
          </cell>
        </row>
        <row r="56">
          <cell r="B56" t="str">
            <v>Медианный возраст населения</v>
          </cell>
          <cell r="C56">
            <v>51</v>
          </cell>
          <cell r="D56" t="str">
            <v>MediAg</v>
          </cell>
        </row>
        <row r="57">
          <cell r="B57" t="str">
            <v>Ожидаемая продолжительность жизни</v>
          </cell>
          <cell r="C57">
            <v>52</v>
          </cell>
          <cell r="D57" t="str">
            <v>LE</v>
          </cell>
        </row>
        <row r="58">
          <cell r="B58" t="str">
            <v>Доля населения по возрастным группам</v>
          </cell>
          <cell r="C58">
            <v>53</v>
          </cell>
          <cell r="D58" t="str">
            <v>PerAge</v>
          </cell>
        </row>
        <row r="59">
          <cell r="B59" t="str">
            <v>Численность мигрантов</v>
          </cell>
          <cell r="C59">
            <v>54</v>
          </cell>
          <cell r="D59" t="str">
            <v>NumMig</v>
          </cell>
        </row>
        <row r="60">
          <cell r="B60" t="str">
            <v>Численность международных мигрантов</v>
          </cell>
          <cell r="C60">
            <v>55</v>
          </cell>
          <cell r="D60" t="str">
            <v>NintMig</v>
          </cell>
        </row>
        <row r="61">
          <cell r="B61" t="str">
            <v>Численность иммигрантов</v>
          </cell>
          <cell r="C61">
            <v>56</v>
          </cell>
          <cell r="D61" t="str">
            <v>Immig</v>
          </cell>
        </row>
        <row r="62">
          <cell r="B62" t="str">
            <v>Брачный состав населения</v>
          </cell>
          <cell r="C62">
            <v>57</v>
          </cell>
          <cell r="D62" t="str">
            <v>MarrSt</v>
          </cell>
        </row>
        <row r="63">
          <cell r="B63" t="str">
            <v>Доля городского населения</v>
          </cell>
          <cell r="C63">
            <v>58</v>
          </cell>
          <cell r="D63" t="str">
            <v>PerUrb</v>
          </cell>
        </row>
        <row r="64">
          <cell r="B64" t="str">
            <v>Темп роста населения</v>
          </cell>
          <cell r="C64">
            <v>59</v>
          </cell>
          <cell r="D64" t="str">
            <v>PopRate</v>
          </cell>
        </row>
        <row r="65">
          <cell r="B65" t="str">
            <v>Перинатальная смертность</v>
          </cell>
          <cell r="C65">
            <v>60</v>
          </cell>
          <cell r="D65" t="str">
            <v>PeriMor</v>
          </cell>
        </row>
        <row r="66">
          <cell r="B66" t="str">
            <v>Численность эмигрантов</v>
          </cell>
          <cell r="C66">
            <v>61</v>
          </cell>
          <cell r="D66" t="str">
            <v>Emigr</v>
          </cell>
        </row>
      </sheetData>
      <sheetData sheetId="1">
        <row r="3">
          <cell r="B3" t="str">
            <v>промышленно развитые страны</v>
          </cell>
          <cell r="C3">
            <v>1</v>
          </cell>
          <cell r="D3" t="str">
            <v>TERR</v>
          </cell>
        </row>
        <row r="4">
          <cell r="B4" t="str">
            <v>год</v>
          </cell>
          <cell r="C4">
            <v>2</v>
          </cell>
          <cell r="D4" t="str">
            <v>YEAR</v>
          </cell>
        </row>
        <row r="5">
          <cell r="B5" t="str">
            <v>Регионы РФ</v>
          </cell>
          <cell r="C5">
            <v>3</v>
          </cell>
          <cell r="D5" t="str">
            <v>RegRus</v>
          </cell>
        </row>
        <row r="6">
          <cell r="B6" t="str">
            <v>поселения</v>
          </cell>
          <cell r="C6">
            <v>4</v>
          </cell>
          <cell r="D6" t="str">
            <v>URBAN</v>
          </cell>
        </row>
        <row r="7">
          <cell r="B7" t="str">
            <v>возраст5р</v>
          </cell>
          <cell r="C7">
            <v>5</v>
          </cell>
          <cell r="D7" t="str">
            <v>AGE5F</v>
          </cell>
        </row>
        <row r="8">
          <cell r="B8" t="str">
            <v>этнический состав прибывших в РФ</v>
          </cell>
          <cell r="C8">
            <v>6</v>
          </cell>
          <cell r="D8" t="str">
            <v>ETHNOS</v>
          </cell>
        </row>
        <row r="9">
          <cell r="B9" t="str">
            <v>причина смерти</v>
          </cell>
          <cell r="C9">
            <v>7</v>
          </cell>
          <cell r="D9" t="str">
            <v>Cause</v>
          </cell>
        </row>
        <row r="10">
          <cell r="B10" t="str">
            <v>пол</v>
          </cell>
          <cell r="C10">
            <v>8</v>
          </cell>
          <cell r="D10" t="str">
            <v>sex</v>
          </cell>
        </row>
        <row r="11">
          <cell r="B11" t="str">
            <v>Класс причин смерти</v>
          </cell>
          <cell r="C11">
            <v>9</v>
          </cell>
          <cell r="D11" t="str">
            <v>ClCaus</v>
          </cell>
        </row>
        <row r="12">
          <cell r="B12" t="str">
            <v>15 новых независимых государств</v>
          </cell>
          <cell r="C12">
            <v>10</v>
          </cell>
          <cell r="D12" t="str">
            <v>TERR15</v>
          </cell>
        </row>
        <row r="13">
          <cell r="B13" t="str">
            <v>страны Европы</v>
          </cell>
          <cell r="C13">
            <v>11</v>
          </cell>
          <cell r="D13" t="str">
            <v>Euro</v>
          </cell>
        </row>
        <row r="14">
          <cell r="B14" t="str">
            <v>демографическая нагрузка</v>
          </cell>
          <cell r="C14">
            <v>12</v>
          </cell>
          <cell r="D14" t="str">
            <v>DepRat</v>
          </cell>
        </row>
        <row r="15">
          <cell r="B15" t="str">
            <v>страны мира</v>
          </cell>
          <cell r="C15">
            <v>13</v>
          </cell>
          <cell r="D15" t="str">
            <v>World</v>
          </cell>
        </row>
        <row r="16">
          <cell r="B16" t="str">
            <v>очередность брака</v>
          </cell>
          <cell r="C16">
            <v>14</v>
          </cell>
          <cell r="D16" t="str">
            <v>MarrN</v>
          </cell>
        </row>
        <row r="17">
          <cell r="B17" t="str">
            <v>национальность</v>
          </cell>
          <cell r="C17">
            <v>15</v>
          </cell>
          <cell r="D17" t="str">
            <v>EthN</v>
          </cell>
        </row>
        <row r="18">
          <cell r="B18" t="str">
            <v>гражданство</v>
          </cell>
          <cell r="C18">
            <v>16</v>
          </cell>
          <cell r="D18" t="str">
            <v>Citi</v>
          </cell>
        </row>
        <row r="19">
          <cell r="B19" t="str">
            <v>Территории</v>
          </cell>
          <cell r="C19">
            <v>17</v>
          </cell>
          <cell r="D19" t="str">
            <v>Territory</v>
          </cell>
        </row>
        <row r="20">
          <cell r="B20" t="str">
            <v>Сценарий</v>
          </cell>
          <cell r="C20">
            <v>18</v>
          </cell>
          <cell r="D20" t="str">
            <v>Scen</v>
          </cell>
        </row>
        <row r="21">
          <cell r="B21" t="str">
            <v>возраст</v>
          </cell>
          <cell r="C21">
            <v>19</v>
          </cell>
          <cell r="D21" t="str">
            <v>Age</v>
          </cell>
        </row>
        <row r="22">
          <cell r="B22" t="str">
            <v>направление миграции</v>
          </cell>
          <cell r="C22">
            <v>20</v>
          </cell>
          <cell r="D22" t="str">
            <v>MigDir</v>
          </cell>
        </row>
        <row r="23">
          <cell r="B23" t="str">
            <v>образование</v>
          </cell>
          <cell r="C23">
            <v>21</v>
          </cell>
          <cell r="D23" t="str">
            <v>Edu</v>
          </cell>
        </row>
        <row r="24">
          <cell r="B24" t="str">
            <v>причина миграции</v>
          </cell>
          <cell r="C24">
            <v>22</v>
          </cell>
          <cell r="D24" t="str">
            <v>ReaMig</v>
          </cell>
        </row>
        <row r="25">
          <cell r="B25" t="str">
            <v>цель поездки</v>
          </cell>
          <cell r="C25">
            <v>23</v>
          </cell>
          <cell r="D25" t="str">
            <v>Goal</v>
          </cell>
        </row>
        <row r="26">
          <cell r="B26" t="str">
            <v>брачное состояние</v>
          </cell>
          <cell r="C26">
            <v>24</v>
          </cell>
          <cell r="D26" t="str">
            <v>MaSta</v>
          </cell>
        </row>
        <row r="27">
          <cell r="B27" t="str">
            <v>перинатальный период</v>
          </cell>
          <cell r="C27">
            <v>25</v>
          </cell>
          <cell r="D27" t="str">
            <v>per_per</v>
          </cell>
        </row>
        <row r="28">
          <cell r="B28" t="str">
            <v>резерв</v>
          </cell>
          <cell r="C28">
            <v>26</v>
          </cell>
          <cell r="D28" t="str">
            <v>void</v>
          </cell>
        </row>
      </sheetData>
      <sheetData sheetId="6">
        <row r="3">
          <cell r="B3">
            <v>1900</v>
          </cell>
          <cell r="D3">
            <v>1900</v>
          </cell>
        </row>
        <row r="4">
          <cell r="B4">
            <v>1901</v>
          </cell>
          <cell r="D4">
            <v>1901</v>
          </cell>
        </row>
        <row r="5">
          <cell r="B5">
            <v>1902</v>
          </cell>
          <cell r="D5">
            <v>1902</v>
          </cell>
        </row>
        <row r="6">
          <cell r="B6">
            <v>1903</v>
          </cell>
          <cell r="D6">
            <v>1903</v>
          </cell>
        </row>
        <row r="7">
          <cell r="B7">
            <v>1904</v>
          </cell>
          <cell r="D7">
            <v>1904</v>
          </cell>
        </row>
        <row r="8">
          <cell r="B8">
            <v>1905</v>
          </cell>
          <cell r="D8">
            <v>1905</v>
          </cell>
        </row>
        <row r="9">
          <cell r="B9">
            <v>1906</v>
          </cell>
          <cell r="D9">
            <v>1906</v>
          </cell>
        </row>
        <row r="10">
          <cell r="B10">
            <v>1907</v>
          </cell>
          <cell r="D10">
            <v>1907</v>
          </cell>
        </row>
        <row r="11">
          <cell r="B11">
            <v>1908</v>
          </cell>
          <cell r="D11">
            <v>1908</v>
          </cell>
        </row>
        <row r="12">
          <cell r="B12">
            <v>1909</v>
          </cell>
          <cell r="D12">
            <v>1909</v>
          </cell>
        </row>
        <row r="13">
          <cell r="B13">
            <v>1910</v>
          </cell>
          <cell r="D13">
            <v>1910</v>
          </cell>
        </row>
        <row r="14">
          <cell r="B14">
            <v>1911</v>
          </cell>
          <cell r="D14">
            <v>1911</v>
          </cell>
        </row>
        <row r="15">
          <cell r="B15">
            <v>1912</v>
          </cell>
          <cell r="D15">
            <v>1912</v>
          </cell>
        </row>
        <row r="16">
          <cell r="B16">
            <v>1913</v>
          </cell>
          <cell r="D16">
            <v>1913</v>
          </cell>
        </row>
        <row r="17">
          <cell r="B17">
            <v>1914</v>
          </cell>
          <cell r="D17">
            <v>1914</v>
          </cell>
        </row>
        <row r="18">
          <cell r="B18">
            <v>1915</v>
          </cell>
          <cell r="D18">
            <v>1915</v>
          </cell>
        </row>
        <row r="19">
          <cell r="B19">
            <v>1916</v>
          </cell>
          <cell r="D19">
            <v>1916</v>
          </cell>
        </row>
        <row r="20">
          <cell r="B20">
            <v>1917</v>
          </cell>
          <cell r="D20">
            <v>1917</v>
          </cell>
        </row>
        <row r="21">
          <cell r="B21">
            <v>1918</v>
          </cell>
          <cell r="D21">
            <v>1918</v>
          </cell>
        </row>
        <row r="22">
          <cell r="B22">
            <v>1919</v>
          </cell>
          <cell r="D22">
            <v>1919</v>
          </cell>
        </row>
        <row r="23">
          <cell r="B23">
            <v>1920</v>
          </cell>
          <cell r="D23">
            <v>1920</v>
          </cell>
        </row>
        <row r="24">
          <cell r="B24">
            <v>1921</v>
          </cell>
          <cell r="D24">
            <v>1921</v>
          </cell>
        </row>
        <row r="25">
          <cell r="B25">
            <v>1922</v>
          </cell>
          <cell r="D25">
            <v>1922</v>
          </cell>
        </row>
        <row r="26">
          <cell r="B26">
            <v>1923</v>
          </cell>
          <cell r="D26">
            <v>1923</v>
          </cell>
        </row>
        <row r="27">
          <cell r="B27">
            <v>1924</v>
          </cell>
          <cell r="D27">
            <v>1924</v>
          </cell>
        </row>
        <row r="28">
          <cell r="B28">
            <v>1925</v>
          </cell>
          <cell r="D28">
            <v>1925</v>
          </cell>
        </row>
        <row r="29">
          <cell r="B29">
            <v>1926</v>
          </cell>
          <cell r="D29">
            <v>1926</v>
          </cell>
        </row>
        <row r="30">
          <cell r="B30">
            <v>1927</v>
          </cell>
          <cell r="D30">
            <v>1927</v>
          </cell>
        </row>
        <row r="31">
          <cell r="B31">
            <v>1928</v>
          </cell>
          <cell r="D31">
            <v>1928</v>
          </cell>
        </row>
        <row r="32">
          <cell r="B32">
            <v>1929</v>
          </cell>
          <cell r="D32">
            <v>1929</v>
          </cell>
        </row>
        <row r="33">
          <cell r="B33">
            <v>1930</v>
          </cell>
          <cell r="D33">
            <v>1930</v>
          </cell>
        </row>
        <row r="34">
          <cell r="B34">
            <v>1931</v>
          </cell>
          <cell r="D34">
            <v>1931</v>
          </cell>
        </row>
        <row r="35">
          <cell r="B35">
            <v>1932</v>
          </cell>
          <cell r="D35">
            <v>1932</v>
          </cell>
        </row>
        <row r="36">
          <cell r="B36">
            <v>1933</v>
          </cell>
          <cell r="D36">
            <v>1933</v>
          </cell>
        </row>
        <row r="37">
          <cell r="B37">
            <v>1934</v>
          </cell>
          <cell r="D37">
            <v>1934</v>
          </cell>
        </row>
        <row r="38">
          <cell r="B38">
            <v>1935</v>
          </cell>
          <cell r="D38">
            <v>1935</v>
          </cell>
        </row>
        <row r="39">
          <cell r="B39">
            <v>1936</v>
          </cell>
          <cell r="D39">
            <v>1936</v>
          </cell>
        </row>
        <row r="40">
          <cell r="B40">
            <v>1937</v>
          </cell>
          <cell r="D40">
            <v>1937</v>
          </cell>
        </row>
        <row r="41">
          <cell r="B41">
            <v>1938</v>
          </cell>
          <cell r="D41">
            <v>1938</v>
          </cell>
        </row>
        <row r="42">
          <cell r="B42">
            <v>1939</v>
          </cell>
          <cell r="D42">
            <v>1939</v>
          </cell>
        </row>
        <row r="43">
          <cell r="B43">
            <v>1940</v>
          </cell>
          <cell r="D43">
            <v>1940</v>
          </cell>
        </row>
        <row r="44">
          <cell r="B44">
            <v>1941</v>
          </cell>
          <cell r="D44">
            <v>1941</v>
          </cell>
        </row>
        <row r="45">
          <cell r="B45">
            <v>1942</v>
          </cell>
          <cell r="D45">
            <v>1942</v>
          </cell>
        </row>
        <row r="46">
          <cell r="B46">
            <v>1943</v>
          </cell>
          <cell r="D46">
            <v>1943</v>
          </cell>
        </row>
        <row r="47">
          <cell r="B47">
            <v>1944</v>
          </cell>
          <cell r="D47">
            <v>1944</v>
          </cell>
        </row>
        <row r="48">
          <cell r="B48">
            <v>1945</v>
          </cell>
          <cell r="D48">
            <v>1945</v>
          </cell>
        </row>
        <row r="49">
          <cell r="B49">
            <v>1946</v>
          </cell>
          <cell r="D49">
            <v>1946</v>
          </cell>
        </row>
        <row r="50">
          <cell r="B50">
            <v>1947</v>
          </cell>
          <cell r="D50">
            <v>1947</v>
          </cell>
        </row>
        <row r="51">
          <cell r="B51">
            <v>1948</v>
          </cell>
          <cell r="D51">
            <v>1948</v>
          </cell>
        </row>
        <row r="52">
          <cell r="B52">
            <v>1949</v>
          </cell>
          <cell r="D52">
            <v>1949</v>
          </cell>
        </row>
        <row r="53">
          <cell r="B53">
            <v>1950</v>
          </cell>
          <cell r="D53">
            <v>1950</v>
          </cell>
        </row>
        <row r="54">
          <cell r="B54">
            <v>1951</v>
          </cell>
          <cell r="D54">
            <v>1951</v>
          </cell>
        </row>
        <row r="55">
          <cell r="B55">
            <v>1952</v>
          </cell>
          <cell r="D55">
            <v>1952</v>
          </cell>
        </row>
        <row r="56">
          <cell r="B56">
            <v>1953</v>
          </cell>
          <cell r="D56">
            <v>1953</v>
          </cell>
        </row>
        <row r="57">
          <cell r="B57">
            <v>1954</v>
          </cell>
          <cell r="D57">
            <v>1954</v>
          </cell>
        </row>
        <row r="58">
          <cell r="B58">
            <v>1955</v>
          </cell>
          <cell r="D58">
            <v>1955</v>
          </cell>
        </row>
        <row r="59">
          <cell r="B59">
            <v>1956</v>
          </cell>
          <cell r="D59">
            <v>1956</v>
          </cell>
        </row>
        <row r="60">
          <cell r="B60">
            <v>1957</v>
          </cell>
          <cell r="D60">
            <v>1957</v>
          </cell>
        </row>
        <row r="61">
          <cell r="B61">
            <v>1958</v>
          </cell>
          <cell r="D61">
            <v>1958</v>
          </cell>
        </row>
        <row r="62">
          <cell r="B62" t="str">
            <v>1958-1959</v>
          </cell>
          <cell r="D62" t="str">
            <v>1958_59</v>
          </cell>
        </row>
        <row r="63">
          <cell r="B63">
            <v>1959</v>
          </cell>
          <cell r="D63">
            <v>1959</v>
          </cell>
        </row>
        <row r="64">
          <cell r="B64">
            <v>1960</v>
          </cell>
          <cell r="D64">
            <v>1960</v>
          </cell>
        </row>
        <row r="65">
          <cell r="B65">
            <v>1961</v>
          </cell>
          <cell r="D65">
            <v>1961</v>
          </cell>
        </row>
        <row r="66">
          <cell r="B66">
            <v>1962</v>
          </cell>
          <cell r="D66">
            <v>1962</v>
          </cell>
        </row>
        <row r="67">
          <cell r="B67">
            <v>1963</v>
          </cell>
          <cell r="D67">
            <v>1963</v>
          </cell>
        </row>
        <row r="68">
          <cell r="B68">
            <v>1964</v>
          </cell>
          <cell r="D68">
            <v>1964</v>
          </cell>
        </row>
        <row r="69">
          <cell r="B69" t="str">
            <v>1964-1965</v>
          </cell>
          <cell r="D69" t="str">
            <v>1964_65</v>
          </cell>
        </row>
        <row r="70">
          <cell r="B70">
            <v>1965</v>
          </cell>
          <cell r="D70">
            <v>1965</v>
          </cell>
        </row>
        <row r="71">
          <cell r="B71" t="str">
            <v>1965-1966</v>
          </cell>
          <cell r="D71" t="str">
            <v>1965_66</v>
          </cell>
        </row>
        <row r="72">
          <cell r="B72">
            <v>1966</v>
          </cell>
          <cell r="D72">
            <v>1966</v>
          </cell>
        </row>
        <row r="73">
          <cell r="B73" t="str">
            <v>1966-1967</v>
          </cell>
          <cell r="D73" t="str">
            <v>1966_67</v>
          </cell>
        </row>
        <row r="74">
          <cell r="B74">
            <v>1967</v>
          </cell>
          <cell r="D74">
            <v>1967</v>
          </cell>
        </row>
        <row r="75">
          <cell r="B75" t="str">
            <v>1967-1968</v>
          </cell>
          <cell r="D75" t="str">
            <v>1967_68</v>
          </cell>
        </row>
        <row r="76">
          <cell r="B76">
            <v>1968</v>
          </cell>
          <cell r="D76">
            <v>1968</v>
          </cell>
        </row>
        <row r="77">
          <cell r="B77" t="str">
            <v>1968-1969</v>
          </cell>
          <cell r="D77" t="str">
            <v>1968_69</v>
          </cell>
        </row>
        <row r="78">
          <cell r="B78">
            <v>1969</v>
          </cell>
          <cell r="D78">
            <v>1969</v>
          </cell>
        </row>
        <row r="79">
          <cell r="B79" t="str">
            <v>1969-1970</v>
          </cell>
          <cell r="D79" t="str">
            <v>1969_70</v>
          </cell>
        </row>
        <row r="80">
          <cell r="B80">
            <v>1970</v>
          </cell>
          <cell r="D80">
            <v>1970</v>
          </cell>
        </row>
        <row r="81">
          <cell r="B81" t="str">
            <v>1970-1971</v>
          </cell>
          <cell r="D81" t="str">
            <v>1970_71</v>
          </cell>
        </row>
        <row r="82">
          <cell r="B82">
            <v>1971</v>
          </cell>
          <cell r="D82">
            <v>1971</v>
          </cell>
        </row>
        <row r="83">
          <cell r="B83" t="str">
            <v>1971-1972</v>
          </cell>
          <cell r="D83" t="str">
            <v>1971_72</v>
          </cell>
        </row>
        <row r="84">
          <cell r="B84">
            <v>1972</v>
          </cell>
          <cell r="D84">
            <v>1972</v>
          </cell>
        </row>
        <row r="85">
          <cell r="B85" t="str">
            <v>1972-1973</v>
          </cell>
          <cell r="D85" t="str">
            <v>1972_73</v>
          </cell>
        </row>
        <row r="86">
          <cell r="B86">
            <v>1973</v>
          </cell>
          <cell r="D86">
            <v>1973</v>
          </cell>
        </row>
        <row r="87">
          <cell r="B87" t="str">
            <v>1973-1974</v>
          </cell>
          <cell r="D87" t="str">
            <v>1973_74</v>
          </cell>
        </row>
        <row r="88">
          <cell r="B88">
            <v>1974</v>
          </cell>
          <cell r="D88">
            <v>1974</v>
          </cell>
        </row>
        <row r="89">
          <cell r="B89" t="str">
            <v>1974-1975</v>
          </cell>
          <cell r="D89" t="str">
            <v>1974_75</v>
          </cell>
        </row>
        <row r="90">
          <cell r="B90">
            <v>1975</v>
          </cell>
          <cell r="D90">
            <v>1975</v>
          </cell>
        </row>
        <row r="91">
          <cell r="B91" t="str">
            <v>1975-1976</v>
          </cell>
          <cell r="D91" t="str">
            <v>1975_76</v>
          </cell>
        </row>
        <row r="92">
          <cell r="B92">
            <v>1976</v>
          </cell>
          <cell r="D92">
            <v>1976</v>
          </cell>
        </row>
        <row r="93">
          <cell r="B93" t="str">
            <v>1976-1977</v>
          </cell>
          <cell r="D93" t="str">
            <v>1976_77</v>
          </cell>
        </row>
        <row r="94">
          <cell r="B94">
            <v>1977</v>
          </cell>
          <cell r="D94">
            <v>1977</v>
          </cell>
        </row>
        <row r="95">
          <cell r="B95" t="str">
            <v>1977-1978</v>
          </cell>
          <cell r="D95" t="str">
            <v>1977_78</v>
          </cell>
        </row>
        <row r="96">
          <cell r="B96">
            <v>1978</v>
          </cell>
          <cell r="D96">
            <v>1978</v>
          </cell>
        </row>
        <row r="97">
          <cell r="B97" t="str">
            <v>1978-1979</v>
          </cell>
          <cell r="D97" t="str">
            <v>1978_79</v>
          </cell>
        </row>
        <row r="98">
          <cell r="B98">
            <v>1979</v>
          </cell>
          <cell r="D98">
            <v>1979</v>
          </cell>
        </row>
        <row r="99">
          <cell r="B99" t="str">
            <v>1979-1980</v>
          </cell>
          <cell r="D99" t="str">
            <v>1979_80</v>
          </cell>
        </row>
        <row r="100">
          <cell r="B100">
            <v>1980</v>
          </cell>
          <cell r="D100">
            <v>1980</v>
          </cell>
        </row>
        <row r="101">
          <cell r="B101" t="str">
            <v>1980-1981</v>
          </cell>
          <cell r="D101" t="str">
            <v>1980_81</v>
          </cell>
        </row>
        <row r="102">
          <cell r="B102">
            <v>1981</v>
          </cell>
          <cell r="D102">
            <v>1981</v>
          </cell>
        </row>
        <row r="103">
          <cell r="B103" t="str">
            <v>1981-1982</v>
          </cell>
          <cell r="D103" t="str">
            <v>1981_82</v>
          </cell>
        </row>
        <row r="104">
          <cell r="B104">
            <v>1982</v>
          </cell>
          <cell r="D104">
            <v>1982</v>
          </cell>
        </row>
        <row r="105">
          <cell r="B105" t="str">
            <v>1982-1983</v>
          </cell>
          <cell r="D105" t="str">
            <v>1982_83</v>
          </cell>
        </row>
        <row r="106">
          <cell r="B106">
            <v>1983</v>
          </cell>
          <cell r="D106">
            <v>1983</v>
          </cell>
        </row>
        <row r="107">
          <cell r="B107" t="str">
            <v>1983-1984</v>
          </cell>
          <cell r="D107" t="str">
            <v>1983_84</v>
          </cell>
        </row>
        <row r="108">
          <cell r="B108">
            <v>1984</v>
          </cell>
          <cell r="D108">
            <v>1984</v>
          </cell>
        </row>
        <row r="109">
          <cell r="B109" t="str">
            <v>1984-1985</v>
          </cell>
          <cell r="D109" t="str">
            <v>1984_85</v>
          </cell>
        </row>
        <row r="110">
          <cell r="B110">
            <v>1985</v>
          </cell>
          <cell r="D110">
            <v>1985</v>
          </cell>
        </row>
        <row r="111">
          <cell r="B111" t="str">
            <v>1985-1986</v>
          </cell>
          <cell r="D111" t="str">
            <v>1985_86</v>
          </cell>
        </row>
        <row r="112">
          <cell r="B112">
            <v>1986</v>
          </cell>
          <cell r="D112">
            <v>1986</v>
          </cell>
        </row>
        <row r="113">
          <cell r="B113">
            <v>1987</v>
          </cell>
          <cell r="D113">
            <v>1987</v>
          </cell>
        </row>
        <row r="114">
          <cell r="B114">
            <v>1988</v>
          </cell>
          <cell r="D114">
            <v>1988</v>
          </cell>
        </row>
        <row r="115">
          <cell r="B115">
            <v>1989</v>
          </cell>
          <cell r="D115">
            <v>1989</v>
          </cell>
        </row>
        <row r="116">
          <cell r="B116">
            <v>1990</v>
          </cell>
          <cell r="D116">
            <v>1990</v>
          </cell>
        </row>
        <row r="117">
          <cell r="B117">
            <v>1991</v>
          </cell>
          <cell r="D117">
            <v>1991</v>
          </cell>
        </row>
        <row r="118">
          <cell r="B118">
            <v>1992</v>
          </cell>
          <cell r="D118">
            <v>1992</v>
          </cell>
        </row>
        <row r="119">
          <cell r="B119">
            <v>1993</v>
          </cell>
          <cell r="D119">
            <v>1993</v>
          </cell>
        </row>
        <row r="120">
          <cell r="B120">
            <v>1994</v>
          </cell>
          <cell r="D120">
            <v>1994</v>
          </cell>
        </row>
        <row r="121">
          <cell r="B121">
            <v>1995</v>
          </cell>
          <cell r="D121">
            <v>1995</v>
          </cell>
        </row>
        <row r="122">
          <cell r="B122">
            <v>1996</v>
          </cell>
          <cell r="D122">
            <v>1996</v>
          </cell>
        </row>
        <row r="123">
          <cell r="B123">
            <v>1997</v>
          </cell>
          <cell r="D123">
            <v>1997</v>
          </cell>
        </row>
        <row r="124">
          <cell r="B124">
            <v>1998</v>
          </cell>
          <cell r="D124">
            <v>1998</v>
          </cell>
        </row>
        <row r="125">
          <cell r="B125">
            <v>1999</v>
          </cell>
          <cell r="D125">
            <v>1999</v>
          </cell>
        </row>
        <row r="126">
          <cell r="B126">
            <v>2000</v>
          </cell>
          <cell r="D126">
            <v>2000</v>
          </cell>
        </row>
        <row r="127">
          <cell r="B127">
            <v>2001</v>
          </cell>
          <cell r="D127">
            <v>2001</v>
          </cell>
        </row>
        <row r="128">
          <cell r="B128">
            <v>2002</v>
          </cell>
          <cell r="D128">
            <v>2002</v>
          </cell>
        </row>
        <row r="129">
          <cell r="B129">
            <v>2003</v>
          </cell>
          <cell r="D129">
            <v>2003</v>
          </cell>
        </row>
        <row r="130">
          <cell r="B130">
            <v>2004</v>
          </cell>
          <cell r="D130">
            <v>2004</v>
          </cell>
        </row>
        <row r="131">
          <cell r="B131">
            <v>2005</v>
          </cell>
          <cell r="D131">
            <v>2005</v>
          </cell>
        </row>
        <row r="132">
          <cell r="B132">
            <v>2006</v>
          </cell>
          <cell r="D132">
            <v>2006</v>
          </cell>
        </row>
        <row r="133">
          <cell r="B133">
            <v>2007</v>
          </cell>
          <cell r="D133">
            <v>2007</v>
          </cell>
        </row>
        <row r="134">
          <cell r="B134">
            <v>2008</v>
          </cell>
          <cell r="D134">
            <v>2008</v>
          </cell>
        </row>
        <row r="135">
          <cell r="B135">
            <v>2009</v>
          </cell>
          <cell r="D135">
            <v>2009</v>
          </cell>
        </row>
        <row r="136">
          <cell r="B136">
            <v>2010</v>
          </cell>
          <cell r="D136">
            <v>2010</v>
          </cell>
        </row>
        <row r="137">
          <cell r="B137">
            <v>2011</v>
          </cell>
          <cell r="D137">
            <v>2011</v>
          </cell>
        </row>
        <row r="138">
          <cell r="B138">
            <v>2012</v>
          </cell>
          <cell r="D138">
            <v>2012</v>
          </cell>
        </row>
        <row r="139">
          <cell r="B139">
            <v>2013</v>
          </cell>
          <cell r="D139">
            <v>2013</v>
          </cell>
        </row>
        <row r="140">
          <cell r="B140">
            <v>2014</v>
          </cell>
          <cell r="D140">
            <v>2014</v>
          </cell>
        </row>
        <row r="141">
          <cell r="B141">
            <v>2015</v>
          </cell>
          <cell r="D141">
            <v>2015</v>
          </cell>
        </row>
        <row r="142">
          <cell r="B142">
            <v>2016</v>
          </cell>
          <cell r="D142">
            <v>2016</v>
          </cell>
        </row>
        <row r="143">
          <cell r="B143">
            <v>2017</v>
          </cell>
          <cell r="D143">
            <v>2017</v>
          </cell>
        </row>
        <row r="144">
          <cell r="B144">
            <v>2018</v>
          </cell>
          <cell r="D144">
            <v>2018</v>
          </cell>
        </row>
        <row r="145">
          <cell r="B145">
            <v>2019</v>
          </cell>
          <cell r="D145">
            <v>2019</v>
          </cell>
        </row>
        <row r="146">
          <cell r="B146">
            <v>2020</v>
          </cell>
          <cell r="D146">
            <v>2020</v>
          </cell>
        </row>
        <row r="147">
          <cell r="B147">
            <v>2021</v>
          </cell>
          <cell r="D147">
            <v>2021</v>
          </cell>
        </row>
        <row r="148">
          <cell r="B148">
            <v>2022</v>
          </cell>
          <cell r="D148">
            <v>2022</v>
          </cell>
        </row>
        <row r="149">
          <cell r="B149">
            <v>2023</v>
          </cell>
          <cell r="D149">
            <v>2023</v>
          </cell>
        </row>
        <row r="150">
          <cell r="B150">
            <v>2024</v>
          </cell>
          <cell r="D150">
            <v>2024</v>
          </cell>
        </row>
        <row r="151">
          <cell r="B151">
            <v>2025</v>
          </cell>
          <cell r="D151">
            <v>2025</v>
          </cell>
        </row>
        <row r="152">
          <cell r="B152">
            <v>2026</v>
          </cell>
          <cell r="D152">
            <v>2026</v>
          </cell>
        </row>
        <row r="153">
          <cell r="B153">
            <v>2027</v>
          </cell>
          <cell r="D153">
            <v>2027</v>
          </cell>
        </row>
        <row r="154">
          <cell r="B154">
            <v>2028</v>
          </cell>
          <cell r="D154">
            <v>2028</v>
          </cell>
        </row>
        <row r="155">
          <cell r="B155">
            <v>2029</v>
          </cell>
          <cell r="D155">
            <v>2029</v>
          </cell>
        </row>
        <row r="156">
          <cell r="B156">
            <v>2030</v>
          </cell>
          <cell r="D156">
            <v>2030</v>
          </cell>
        </row>
        <row r="157">
          <cell r="B157">
            <v>2031</v>
          </cell>
          <cell r="D157">
            <v>2031</v>
          </cell>
        </row>
        <row r="158">
          <cell r="B158">
            <v>2032</v>
          </cell>
          <cell r="D158">
            <v>2032</v>
          </cell>
        </row>
        <row r="159">
          <cell r="B159">
            <v>2033</v>
          </cell>
          <cell r="D159">
            <v>2033</v>
          </cell>
        </row>
        <row r="160">
          <cell r="B160">
            <v>2034</v>
          </cell>
          <cell r="D160">
            <v>2034</v>
          </cell>
        </row>
        <row r="161">
          <cell r="B161">
            <v>2035</v>
          </cell>
          <cell r="D161">
            <v>2035</v>
          </cell>
        </row>
        <row r="162">
          <cell r="B162">
            <v>2036</v>
          </cell>
          <cell r="D162">
            <v>2036</v>
          </cell>
        </row>
        <row r="163">
          <cell r="B163">
            <v>2037</v>
          </cell>
          <cell r="D163">
            <v>2037</v>
          </cell>
        </row>
        <row r="164">
          <cell r="B164">
            <v>2038</v>
          </cell>
          <cell r="D164">
            <v>2038</v>
          </cell>
        </row>
        <row r="165">
          <cell r="B165">
            <v>2039</v>
          </cell>
          <cell r="D165">
            <v>2039</v>
          </cell>
        </row>
        <row r="166">
          <cell r="B166">
            <v>2040</v>
          </cell>
          <cell r="D166">
            <v>2040</v>
          </cell>
        </row>
        <row r="167">
          <cell r="B167">
            <v>2041</v>
          </cell>
          <cell r="D167">
            <v>2041</v>
          </cell>
        </row>
        <row r="168">
          <cell r="B168">
            <v>2042</v>
          </cell>
          <cell r="D168">
            <v>2042</v>
          </cell>
        </row>
        <row r="169">
          <cell r="B169">
            <v>2043</v>
          </cell>
          <cell r="D169">
            <v>2043</v>
          </cell>
        </row>
        <row r="170">
          <cell r="B170">
            <v>2044</v>
          </cell>
          <cell r="D170">
            <v>2044</v>
          </cell>
        </row>
        <row r="171">
          <cell r="B171">
            <v>2045</v>
          </cell>
          <cell r="D171">
            <v>2045</v>
          </cell>
        </row>
        <row r="172">
          <cell r="B172">
            <v>2046</v>
          </cell>
          <cell r="D172">
            <v>2046</v>
          </cell>
        </row>
        <row r="173">
          <cell r="B173">
            <v>2047</v>
          </cell>
          <cell r="D173">
            <v>2047</v>
          </cell>
        </row>
        <row r="174">
          <cell r="B174">
            <v>2048</v>
          </cell>
          <cell r="D174">
            <v>2048</v>
          </cell>
        </row>
        <row r="175">
          <cell r="B175">
            <v>2049</v>
          </cell>
          <cell r="D175">
            <v>2049</v>
          </cell>
        </row>
        <row r="176">
          <cell r="B176">
            <v>2050</v>
          </cell>
          <cell r="D176">
            <v>2050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thnos"/>
      <sheetName val="regions"/>
      <sheetName val="causes"/>
      <sheetName val="sex"/>
      <sheetName val="depend"/>
      <sheetName val="world"/>
      <sheetName val="marriage"/>
      <sheetName val="scenario"/>
      <sheetName val="migdir"/>
      <sheetName val="citiz"/>
      <sheetName val="education"/>
      <sheetName val="rea_mig"/>
      <sheetName val="goal"/>
      <sheetName val="terr"/>
      <sheetName val="age5f"/>
      <sheetName val="категории"/>
    </sheetNames>
    <sheetDataSet>
      <sheetData sheetId="1">
        <row r="3">
          <cell r="B3" t="str">
            <v>Российская Федеpация</v>
          </cell>
          <cell r="D3">
            <v>1</v>
          </cell>
        </row>
        <row r="4">
          <cell r="B4" t="str">
            <v>Центральный Федеральный округ</v>
          </cell>
          <cell r="D4">
            <v>100</v>
          </cell>
        </row>
        <row r="5">
          <cell r="B5" t="str">
            <v>Белгородская область</v>
          </cell>
          <cell r="D5">
            <v>110</v>
          </cell>
        </row>
        <row r="6">
          <cell r="B6" t="str">
            <v>Брянская область</v>
          </cell>
          <cell r="D6">
            <v>111</v>
          </cell>
        </row>
        <row r="7">
          <cell r="B7" t="str">
            <v>Владимирская область</v>
          </cell>
          <cell r="D7">
            <v>112</v>
          </cell>
        </row>
        <row r="8">
          <cell r="B8" t="str">
            <v>Воронежская область</v>
          </cell>
          <cell r="D8">
            <v>113</v>
          </cell>
        </row>
        <row r="9">
          <cell r="B9" t="str">
            <v>Ивановская область</v>
          </cell>
          <cell r="D9">
            <v>114</v>
          </cell>
        </row>
        <row r="10">
          <cell r="B10" t="str">
            <v>Калужская область</v>
          </cell>
          <cell r="D10">
            <v>115</v>
          </cell>
        </row>
        <row r="11">
          <cell r="B11" t="str">
            <v>Костромская область</v>
          </cell>
          <cell r="D11">
            <v>116</v>
          </cell>
        </row>
        <row r="12">
          <cell r="B12" t="str">
            <v>Курская область</v>
          </cell>
          <cell r="D12">
            <v>117</v>
          </cell>
        </row>
        <row r="13">
          <cell r="B13" t="str">
            <v>Липецкая область</v>
          </cell>
          <cell r="D13">
            <v>118</v>
          </cell>
        </row>
        <row r="14">
          <cell r="B14" t="str">
            <v>Московская область</v>
          </cell>
          <cell r="D14">
            <v>119</v>
          </cell>
        </row>
        <row r="15">
          <cell r="B15" t="str">
            <v>Орловская область</v>
          </cell>
          <cell r="D15">
            <v>120</v>
          </cell>
        </row>
        <row r="16">
          <cell r="B16" t="str">
            <v>Рязанская область</v>
          </cell>
          <cell r="D16">
            <v>121</v>
          </cell>
        </row>
        <row r="17">
          <cell r="B17" t="str">
            <v>Смоленская область</v>
          </cell>
          <cell r="D17">
            <v>122</v>
          </cell>
        </row>
        <row r="18">
          <cell r="B18" t="str">
            <v>Тамбовская область</v>
          </cell>
          <cell r="D18">
            <v>123</v>
          </cell>
        </row>
        <row r="19">
          <cell r="B19" t="str">
            <v>Тверская область</v>
          </cell>
          <cell r="D19">
            <v>124</v>
          </cell>
        </row>
        <row r="20">
          <cell r="B20" t="str">
            <v>Тульская область</v>
          </cell>
          <cell r="D20">
            <v>125</v>
          </cell>
        </row>
        <row r="21">
          <cell r="B21" t="str">
            <v>Ярославская область</v>
          </cell>
          <cell r="D21">
            <v>126</v>
          </cell>
        </row>
        <row r="22">
          <cell r="B22" t="str">
            <v>г.Москва</v>
          </cell>
          <cell r="D22">
            <v>127</v>
          </cell>
        </row>
        <row r="23">
          <cell r="B23" t="str">
            <v>Северо-Западный Федеральный округ</v>
          </cell>
          <cell r="D23">
            <v>200</v>
          </cell>
        </row>
        <row r="24">
          <cell r="B24" t="str">
            <v>Республика Карелия</v>
          </cell>
          <cell r="D24">
            <v>210</v>
          </cell>
        </row>
        <row r="25">
          <cell r="B25" t="str">
            <v>Республика Коми</v>
          </cell>
          <cell r="D25">
            <v>211</v>
          </cell>
        </row>
        <row r="26">
          <cell r="B26" t="str">
            <v>Архангельская область</v>
          </cell>
          <cell r="D26">
            <v>212</v>
          </cell>
        </row>
        <row r="27">
          <cell r="B27" t="str">
            <v>Ненецкий автономный округ</v>
          </cell>
          <cell r="D27">
            <v>213</v>
          </cell>
        </row>
        <row r="28">
          <cell r="B28" t="str">
            <v>Вологодская область</v>
          </cell>
          <cell r="D28">
            <v>214</v>
          </cell>
        </row>
        <row r="29">
          <cell r="B29" t="str">
            <v>Калининградская область</v>
          </cell>
          <cell r="D29">
            <v>215</v>
          </cell>
        </row>
        <row r="30">
          <cell r="B30" t="str">
            <v>Ленинградская область</v>
          </cell>
          <cell r="D30">
            <v>216</v>
          </cell>
        </row>
        <row r="31">
          <cell r="B31" t="str">
            <v>Мурманская область</v>
          </cell>
          <cell r="D31">
            <v>217</v>
          </cell>
        </row>
        <row r="32">
          <cell r="B32" t="str">
            <v>Новгородская область</v>
          </cell>
          <cell r="D32">
            <v>218</v>
          </cell>
        </row>
        <row r="33">
          <cell r="B33" t="str">
            <v>Псковская область</v>
          </cell>
          <cell r="D33">
            <v>219</v>
          </cell>
        </row>
        <row r="34">
          <cell r="B34" t="str">
            <v>г.Санкт-Петербург</v>
          </cell>
          <cell r="D34">
            <v>220</v>
          </cell>
        </row>
        <row r="35">
          <cell r="B35" t="str">
            <v>Южный Федеральный округ</v>
          </cell>
          <cell r="D35">
            <v>300</v>
          </cell>
        </row>
        <row r="36">
          <cell r="B36" t="str">
            <v>Южный Федеральный округ (по 2009 год)</v>
          </cell>
          <cell r="D36">
            <v>300</v>
          </cell>
        </row>
        <row r="37">
          <cell r="B37" t="str">
            <v>Республика Адыгея</v>
          </cell>
          <cell r="D37">
            <v>310</v>
          </cell>
        </row>
        <row r="38">
          <cell r="B38" t="str">
            <v>Республика Калмыкия</v>
          </cell>
          <cell r="D38">
            <v>311</v>
          </cell>
        </row>
        <row r="39">
          <cell r="B39" t="str">
            <v>Краснодарский край</v>
          </cell>
          <cell r="D39">
            <v>312</v>
          </cell>
        </row>
        <row r="40">
          <cell r="B40" t="str">
            <v>Астраханская область</v>
          </cell>
          <cell r="D40">
            <v>313</v>
          </cell>
        </row>
        <row r="41">
          <cell r="B41" t="str">
            <v>Волгоградская область</v>
          </cell>
          <cell r="D41">
            <v>314</v>
          </cell>
        </row>
        <row r="42">
          <cell r="B42" t="str">
            <v>Ростовская область</v>
          </cell>
          <cell r="D42">
            <v>315</v>
          </cell>
        </row>
        <row r="43">
          <cell r="B43" t="str">
            <v>Республика Дагестан</v>
          </cell>
          <cell r="D43">
            <v>316</v>
          </cell>
        </row>
        <row r="44">
          <cell r="B44" t="str">
            <v>Республика Ингушетия</v>
          </cell>
          <cell r="D44">
            <v>317</v>
          </cell>
        </row>
        <row r="45">
          <cell r="B45" t="str">
            <v>Кабардино-Балкарская Республика</v>
          </cell>
          <cell r="D45">
            <v>318</v>
          </cell>
        </row>
        <row r="46">
          <cell r="B46" t="str">
            <v>Карачаево-Черкесская Республика</v>
          </cell>
          <cell r="D46">
            <v>319</v>
          </cell>
        </row>
        <row r="47">
          <cell r="B47" t="str">
            <v>Республика Северная Осетия-Алания</v>
          </cell>
          <cell r="D47">
            <v>320</v>
          </cell>
        </row>
        <row r="48">
          <cell r="B48" t="str">
            <v>Чеченская Республика</v>
          </cell>
          <cell r="D48">
            <v>321</v>
          </cell>
        </row>
        <row r="49">
          <cell r="B49" t="str">
            <v>Ставропольский край</v>
          </cell>
          <cell r="D49">
            <v>322</v>
          </cell>
        </row>
        <row r="50">
          <cell r="B50" t="str">
            <v>Чеченская и Ингушская республики</v>
          </cell>
          <cell r="D50">
            <v>329</v>
          </cell>
        </row>
        <row r="51">
          <cell r="B51" t="str">
            <v>Приволжский Федеральный округ</v>
          </cell>
          <cell r="D51">
            <v>400</v>
          </cell>
        </row>
        <row r="52">
          <cell r="B52" t="str">
            <v>Республика Башкортостан</v>
          </cell>
          <cell r="D52">
            <v>410</v>
          </cell>
        </row>
        <row r="53">
          <cell r="B53" t="str">
            <v>Республика Марий Эл</v>
          </cell>
          <cell r="D53">
            <v>411</v>
          </cell>
        </row>
        <row r="54">
          <cell r="B54" t="str">
            <v>Республика Мордовия</v>
          </cell>
          <cell r="D54">
            <v>412</v>
          </cell>
        </row>
        <row r="55">
          <cell r="B55" t="str">
            <v>Республика Татарстан</v>
          </cell>
          <cell r="D55">
            <v>413</v>
          </cell>
        </row>
        <row r="56">
          <cell r="B56" t="str">
            <v>Удмуртская Республика</v>
          </cell>
          <cell r="D56">
            <v>414</v>
          </cell>
        </row>
        <row r="57">
          <cell r="B57" t="str">
            <v>Чувашская Республика</v>
          </cell>
          <cell r="D57">
            <v>415</v>
          </cell>
        </row>
        <row r="58">
          <cell r="B58" t="str">
            <v>Пермский край</v>
          </cell>
          <cell r="D58">
            <v>416</v>
          </cell>
        </row>
        <row r="59">
          <cell r="B59" t="str">
            <v>Коми-Пермяцкий автономный округ</v>
          </cell>
          <cell r="D59" t="str">
            <v>416_1</v>
          </cell>
        </row>
        <row r="60">
          <cell r="B60" t="str">
            <v>Кировская область</v>
          </cell>
          <cell r="D60">
            <v>417</v>
          </cell>
        </row>
        <row r="61">
          <cell r="B61" t="str">
            <v>Нижегородская область</v>
          </cell>
          <cell r="D61">
            <v>418</v>
          </cell>
        </row>
        <row r="62">
          <cell r="B62" t="str">
            <v>Оренбургская область</v>
          </cell>
          <cell r="D62">
            <v>419</v>
          </cell>
        </row>
        <row r="63">
          <cell r="B63" t="str">
            <v>Пензенская область</v>
          </cell>
          <cell r="D63">
            <v>420</v>
          </cell>
        </row>
        <row r="64">
          <cell r="B64" t="str">
            <v>Самарская область</v>
          </cell>
          <cell r="D64">
            <v>421</v>
          </cell>
        </row>
        <row r="65">
          <cell r="B65" t="str">
            <v>Саратовская область</v>
          </cell>
          <cell r="D65">
            <v>422</v>
          </cell>
        </row>
        <row r="66">
          <cell r="B66" t="str">
            <v>Ульяновская область</v>
          </cell>
          <cell r="D66">
            <v>423</v>
          </cell>
        </row>
        <row r="67">
          <cell r="B67" t="str">
            <v>Уральский Федеральный округ</v>
          </cell>
          <cell r="D67">
            <v>500</v>
          </cell>
        </row>
        <row r="68">
          <cell r="B68" t="str">
            <v>Курганская область</v>
          </cell>
          <cell r="D68">
            <v>510</v>
          </cell>
        </row>
        <row r="69">
          <cell r="B69" t="str">
            <v>Свердловская область</v>
          </cell>
          <cell r="D69">
            <v>511</v>
          </cell>
        </row>
        <row r="70">
          <cell r="B70" t="str">
            <v>Тюменская область</v>
          </cell>
          <cell r="D70">
            <v>512</v>
          </cell>
        </row>
        <row r="71">
          <cell r="B71" t="str">
            <v>Ханты-Мансийский автономный округ-Югра</v>
          </cell>
          <cell r="D71">
            <v>513</v>
          </cell>
        </row>
        <row r="72">
          <cell r="B72" t="str">
            <v>Ямало-Ненецкий автономный округ</v>
          </cell>
          <cell r="D72">
            <v>514</v>
          </cell>
        </row>
        <row r="73">
          <cell r="B73" t="str">
            <v>Челябинская область</v>
          </cell>
          <cell r="D73">
            <v>515</v>
          </cell>
        </row>
        <row r="74">
          <cell r="B74" t="str">
            <v>Сибирский Федеральный округ</v>
          </cell>
          <cell r="D74">
            <v>600</v>
          </cell>
        </row>
        <row r="75">
          <cell r="B75" t="str">
            <v>Республика Алтай</v>
          </cell>
          <cell r="D75">
            <v>610</v>
          </cell>
        </row>
        <row r="76">
          <cell r="B76" t="str">
            <v>Республика Бурятия</v>
          </cell>
          <cell r="D76">
            <v>611</v>
          </cell>
        </row>
        <row r="77">
          <cell r="B77" t="str">
            <v>Республика Тыва</v>
          </cell>
          <cell r="D77">
            <v>612</v>
          </cell>
        </row>
        <row r="78">
          <cell r="B78" t="str">
            <v>Республика Хакасия</v>
          </cell>
          <cell r="D78">
            <v>613</v>
          </cell>
        </row>
        <row r="79">
          <cell r="B79" t="str">
            <v>Алтайский край</v>
          </cell>
          <cell r="D79">
            <v>614</v>
          </cell>
        </row>
        <row r="80">
          <cell r="B80" t="str">
            <v>Забайкальский край</v>
          </cell>
          <cell r="D80">
            <v>615</v>
          </cell>
        </row>
        <row r="81">
          <cell r="B81" t="str">
            <v>Агинский Бурятский автономный округ</v>
          </cell>
          <cell r="D81" t="str">
            <v>615_1</v>
          </cell>
        </row>
        <row r="82">
          <cell r="B82" t="str">
            <v>Красноярский край</v>
          </cell>
          <cell r="D82">
            <v>616</v>
          </cell>
        </row>
        <row r="83">
          <cell r="B83" t="str">
            <v>Таймырский (Долгано-Ненецкий) автономный округ</v>
          </cell>
          <cell r="D83" t="str">
            <v>616_1</v>
          </cell>
        </row>
        <row r="84">
          <cell r="B84" t="str">
            <v>Эвенкийский автономный окpуг</v>
          </cell>
          <cell r="D84" t="str">
            <v>616_2</v>
          </cell>
        </row>
        <row r="85">
          <cell r="B85" t="str">
            <v>Иркутская область</v>
          </cell>
          <cell r="D85">
            <v>617</v>
          </cell>
        </row>
        <row r="86">
          <cell r="B86" t="str">
            <v>Усть-Ордынский Бурятский автономный округ</v>
          </cell>
          <cell r="D86" t="str">
            <v>617_1</v>
          </cell>
        </row>
        <row r="87">
          <cell r="B87" t="str">
            <v>Кемеровская область</v>
          </cell>
          <cell r="D87">
            <v>618</v>
          </cell>
        </row>
        <row r="88">
          <cell r="B88" t="str">
            <v>Новосибирская область</v>
          </cell>
          <cell r="D88">
            <v>619</v>
          </cell>
        </row>
        <row r="89">
          <cell r="B89" t="str">
            <v>Омская область</v>
          </cell>
          <cell r="D89">
            <v>620</v>
          </cell>
        </row>
        <row r="90">
          <cell r="B90" t="str">
            <v>Томская область</v>
          </cell>
          <cell r="D90">
            <v>621</v>
          </cell>
        </row>
        <row r="91">
          <cell r="B91" t="str">
            <v>Дальневосточный Федеральный округ</v>
          </cell>
          <cell r="D91">
            <v>700</v>
          </cell>
        </row>
        <row r="92">
          <cell r="B92" t="str">
            <v>Республика Саха (Якутия)</v>
          </cell>
          <cell r="D92">
            <v>710</v>
          </cell>
        </row>
        <row r="93">
          <cell r="B93" t="str">
            <v>Камчатский край</v>
          </cell>
          <cell r="D93">
            <v>711</v>
          </cell>
        </row>
        <row r="94">
          <cell r="B94" t="str">
            <v>Корякский автономный округ</v>
          </cell>
          <cell r="D94" t="str">
            <v>711_1</v>
          </cell>
        </row>
        <row r="95">
          <cell r="B95" t="str">
            <v>Приморский край</v>
          </cell>
          <cell r="D95">
            <v>712</v>
          </cell>
        </row>
        <row r="96">
          <cell r="B96" t="str">
            <v>Хабаровский край</v>
          </cell>
          <cell r="D96">
            <v>713</v>
          </cell>
        </row>
        <row r="97">
          <cell r="B97" t="str">
            <v>Амурская область</v>
          </cell>
          <cell r="D97">
            <v>714</v>
          </cell>
        </row>
        <row r="98">
          <cell r="B98" t="str">
            <v>Магаданская область</v>
          </cell>
          <cell r="D98">
            <v>715</v>
          </cell>
        </row>
        <row r="99">
          <cell r="B99" t="str">
            <v>Сахалинская область</v>
          </cell>
          <cell r="D99">
            <v>716</v>
          </cell>
        </row>
        <row r="100">
          <cell r="B100" t="str">
            <v>Еврейская автономная область</v>
          </cell>
          <cell r="D100">
            <v>717</v>
          </cell>
        </row>
        <row r="101">
          <cell r="B101" t="str">
            <v>Чукотский автономный округ</v>
          </cell>
          <cell r="D101">
            <v>718</v>
          </cell>
        </row>
        <row r="102">
          <cell r="B102" t="str">
            <v>Северный район</v>
          </cell>
          <cell r="D102">
            <v>10</v>
          </cell>
        </row>
        <row r="103">
          <cell r="B103" t="str">
            <v>Северо-Западный район</v>
          </cell>
          <cell r="D103">
            <v>15</v>
          </cell>
        </row>
        <row r="104">
          <cell r="B104" t="str">
            <v>Центральный район</v>
          </cell>
          <cell r="D104">
            <v>20</v>
          </cell>
        </row>
        <row r="105">
          <cell r="B105" t="str">
            <v>Волго-Вятский район</v>
          </cell>
          <cell r="D105">
            <v>25</v>
          </cell>
        </row>
        <row r="106">
          <cell r="B106" t="str">
            <v>Центрально-Черноземный район</v>
          </cell>
          <cell r="D106">
            <v>30</v>
          </cell>
        </row>
        <row r="107">
          <cell r="B107" t="str">
            <v>Поволжский район</v>
          </cell>
          <cell r="D107">
            <v>35</v>
          </cell>
        </row>
        <row r="108">
          <cell r="B108" t="str">
            <v>Северо-Кавказский район</v>
          </cell>
          <cell r="D108">
            <v>40</v>
          </cell>
        </row>
        <row r="109">
          <cell r="B109" t="str">
            <v>Уральский район</v>
          </cell>
          <cell r="D109">
            <v>45</v>
          </cell>
        </row>
        <row r="110">
          <cell r="B110" t="str">
            <v>Западно-Сибирский район</v>
          </cell>
          <cell r="D110">
            <v>50</v>
          </cell>
        </row>
        <row r="111">
          <cell r="B111" t="str">
            <v>Восточно-Сибирский район</v>
          </cell>
          <cell r="D111">
            <v>55</v>
          </cell>
        </row>
        <row r="112">
          <cell r="B112" t="str">
            <v>Дальневосточный район</v>
          </cell>
          <cell r="D112">
            <v>60</v>
          </cell>
        </row>
        <row r="113">
          <cell r="B113" t="str">
            <v>Эвенкийский автономный округ</v>
          </cell>
          <cell r="D113" t="str">
            <v>616_2</v>
          </cell>
        </row>
        <row r="114">
          <cell r="B114" t="str">
            <v>Северо-Кавказский федеральный округ</v>
          </cell>
          <cell r="D114">
            <v>800</v>
          </cell>
        </row>
        <row r="115">
          <cell r="B115" t="str">
            <v>в том числе</v>
          </cell>
          <cell r="D115">
            <v>901</v>
          </cell>
        </row>
        <row r="116">
          <cell r="B116" t="str">
            <v>Республика Северная Осетия - Алания</v>
          </cell>
          <cell r="D116">
            <v>320</v>
          </cell>
        </row>
        <row r="117">
          <cell r="B117" t="str">
            <v>в том числе:</v>
          </cell>
          <cell r="D117">
            <v>901</v>
          </cell>
        </row>
        <row r="118">
          <cell r="B118" t="str">
            <v>Административно-территориальные единицы с особым статусом:</v>
          </cell>
          <cell r="D118">
            <v>902</v>
          </cell>
        </row>
        <row r="119">
          <cell r="B119" t="str">
            <v>в составе Пермского края</v>
          </cell>
          <cell r="D119">
            <v>416</v>
          </cell>
        </row>
        <row r="120">
          <cell r="B120" t="str">
            <v>Коми-Пермяцкий округ</v>
          </cell>
          <cell r="D120" t="str">
            <v>416_1</v>
          </cell>
        </row>
        <row r="121">
          <cell r="B121" t="str">
            <v>в составе Забайкальского края</v>
          </cell>
          <cell r="D121">
            <v>615</v>
          </cell>
        </row>
        <row r="122">
          <cell r="B122" t="str">
            <v>Агинский Бурятский округ</v>
          </cell>
          <cell r="D122" t="str">
            <v>615_1</v>
          </cell>
        </row>
        <row r="123">
          <cell r="B123" t="str">
            <v>в составе Красноярского края</v>
          </cell>
          <cell r="D123">
            <v>616</v>
          </cell>
        </row>
        <row r="124">
          <cell r="B124" t="str">
            <v>Таймырский (Долгано-Ненецкий) авт. Округ</v>
          </cell>
          <cell r="D124" t="str">
            <v>616_1</v>
          </cell>
        </row>
        <row r="125">
          <cell r="B125" t="str">
            <v>Эвенкийский авт. Округ</v>
          </cell>
          <cell r="D125" t="str">
            <v>616_2</v>
          </cell>
        </row>
        <row r="126">
          <cell r="B126" t="str">
            <v>в составе Иркутской области</v>
          </cell>
          <cell r="D126">
            <v>617</v>
          </cell>
        </row>
        <row r="127">
          <cell r="B127" t="str">
            <v>Усть-Ордынский Бурятский округ</v>
          </cell>
          <cell r="D127" t="str">
            <v>617_1</v>
          </cell>
        </row>
        <row r="128">
          <cell r="B128" t="str">
            <v>в составе Камчатского края</v>
          </cell>
          <cell r="D128">
            <v>711</v>
          </cell>
        </row>
        <row r="129">
          <cell r="B129" t="str">
            <v>Корякский округ</v>
          </cell>
          <cell r="D129" t="str">
            <v>711_1</v>
          </cell>
        </row>
        <row r="130">
          <cell r="B130" t="str">
            <v>Южный Федеральный округ (с 2010 года)</v>
          </cell>
          <cell r="D130">
            <v>300</v>
          </cell>
        </row>
        <row r="131">
          <cell r="B131" t="str">
            <v>Российская Федерация</v>
          </cell>
          <cell r="D131">
            <v>1</v>
          </cell>
        </row>
        <row r="132">
          <cell r="B132" t="str">
            <v>Центральный</v>
          </cell>
          <cell r="D132">
            <v>100</v>
          </cell>
        </row>
        <row r="133">
          <cell r="B133" t="str">
            <v>Северо-Западный</v>
          </cell>
          <cell r="D133">
            <v>200</v>
          </cell>
        </row>
        <row r="134">
          <cell r="B134" t="str">
            <v>Южный</v>
          </cell>
          <cell r="D134">
            <v>300</v>
          </cell>
        </row>
        <row r="135">
          <cell r="B135" t="str">
            <v>Приволжский</v>
          </cell>
          <cell r="D135">
            <v>400</v>
          </cell>
        </row>
        <row r="136">
          <cell r="B136" t="str">
            <v>Уральский</v>
          </cell>
          <cell r="D136">
            <v>500</v>
          </cell>
        </row>
        <row r="137">
          <cell r="B137" t="str">
            <v>Сибирский</v>
          </cell>
          <cell r="D137">
            <v>600</v>
          </cell>
        </row>
        <row r="138">
          <cell r="B138" t="str">
            <v>Дальневосточный</v>
          </cell>
          <cell r="D138">
            <v>700</v>
          </cell>
        </row>
        <row r="139">
          <cell r="B139" t="str">
            <v>резерв</v>
          </cell>
          <cell r="D139" t="str">
            <v>void</v>
          </cell>
        </row>
        <row r="140">
          <cell r="B140" t="str">
            <v>резерв</v>
          </cell>
          <cell r="D140" t="str">
            <v>void</v>
          </cell>
        </row>
        <row r="141">
          <cell r="B141" t="str">
            <v>резерв</v>
          </cell>
          <cell r="D141" t="str">
            <v>void</v>
          </cell>
        </row>
        <row r="142">
          <cell r="B142" t="str">
            <v>резерв</v>
          </cell>
          <cell r="D142" t="str">
            <v>void</v>
          </cell>
        </row>
        <row r="143">
          <cell r="B143" t="str">
            <v>резерв</v>
          </cell>
          <cell r="D143" t="str">
            <v>void</v>
          </cell>
        </row>
        <row r="144">
          <cell r="B144" t="str">
            <v>резерв</v>
          </cell>
          <cell r="D144" t="str">
            <v>void</v>
          </cell>
        </row>
        <row r="145">
          <cell r="B145" t="str">
            <v>резерв</v>
          </cell>
          <cell r="D145" t="str">
            <v>void</v>
          </cell>
        </row>
        <row r="146">
          <cell r="B146" t="str">
            <v>резерв</v>
          </cell>
          <cell r="D146" t="str">
            <v>void</v>
          </cell>
        </row>
        <row r="147">
          <cell r="B147" t="str">
            <v>резерв</v>
          </cell>
          <cell r="D147" t="str">
            <v>void</v>
          </cell>
        </row>
        <row r="148">
          <cell r="B148" t="str">
            <v>резерв</v>
          </cell>
          <cell r="D148" t="str">
            <v>void</v>
          </cell>
        </row>
        <row r="149">
          <cell r="B149" t="str">
            <v>резерв</v>
          </cell>
          <cell r="D149" t="str">
            <v>void</v>
          </cell>
        </row>
        <row r="150">
          <cell r="B150" t="str">
            <v>резерв</v>
          </cell>
          <cell r="D150" t="str">
            <v>void</v>
          </cell>
        </row>
        <row r="151">
          <cell r="B151" t="str">
            <v>резерв</v>
          </cell>
          <cell r="D151" t="str">
            <v>void</v>
          </cell>
        </row>
      </sheetData>
      <sheetData sheetId="8">
        <row r="3">
          <cell r="B3" t="str">
            <v>прибытие</v>
          </cell>
          <cell r="D3" t="str">
            <v>in_m</v>
          </cell>
        </row>
        <row r="4">
          <cell r="B4" t="str">
            <v>иммигранты</v>
          </cell>
          <cell r="D4" t="str">
            <v>in_m</v>
          </cell>
        </row>
        <row r="5">
          <cell r="B5" t="str">
            <v>отъезд</v>
          </cell>
          <cell r="D5" t="str">
            <v>out_m</v>
          </cell>
        </row>
        <row r="6">
          <cell r="B6" t="str">
            <v>эмигранты</v>
          </cell>
          <cell r="D6" t="str">
            <v>out_m</v>
          </cell>
        </row>
        <row r="7">
          <cell r="B7" t="str">
            <v>прибывшие</v>
          </cell>
          <cell r="D7" t="str">
            <v>in_m</v>
          </cell>
        </row>
        <row r="8">
          <cell r="B8" t="str">
            <v>выбывшие</v>
          </cell>
          <cell r="D8" t="str">
            <v>out_m</v>
          </cell>
        </row>
        <row r="9">
          <cell r="B9" t="str">
            <v>миграционный прирост</v>
          </cell>
          <cell r="D9" t="str">
            <v>net_m</v>
          </cell>
        </row>
        <row r="10">
          <cell r="B10" t="str">
            <v>прибыло</v>
          </cell>
          <cell r="D10" t="str">
            <v>in_m</v>
          </cell>
        </row>
        <row r="11">
          <cell r="B11" t="str">
            <v>выбыло</v>
          </cell>
          <cell r="D11" t="str">
            <v>out_m</v>
          </cell>
        </row>
        <row r="12">
          <cell r="B12" t="str">
            <v>миграционный прирост</v>
          </cell>
          <cell r="D12" t="str">
            <v>net_m</v>
          </cell>
        </row>
        <row r="13">
          <cell r="B13" t="str">
            <v>Число прибывших</v>
          </cell>
          <cell r="D13" t="str">
            <v>in_m</v>
          </cell>
        </row>
        <row r="14">
          <cell r="B14" t="str">
            <v>Число выбывших</v>
          </cell>
          <cell r="D14" t="str">
            <v>out_m</v>
          </cell>
        </row>
        <row r="15">
          <cell r="B15" t="str">
            <v>Миграционный прирост (убыль)</v>
          </cell>
          <cell r="D15" t="str">
            <v>net_m</v>
          </cell>
        </row>
      </sheetData>
      <sheetData sheetId="9">
        <row r="3">
          <cell r="B3" t="str">
            <v>Всего</v>
          </cell>
          <cell r="D3" t="str">
            <v>TOT</v>
          </cell>
        </row>
        <row r="4">
          <cell r="B4" t="str">
            <v>Граждане России</v>
          </cell>
          <cell r="D4" t="str">
            <v>ciRU</v>
          </cell>
        </row>
        <row r="5">
          <cell r="B5" t="str">
            <v>имеют второе гражданство</v>
          </cell>
          <cell r="D5" t="str">
            <v>ci2</v>
          </cell>
        </row>
        <row r="6">
          <cell r="B6" t="str">
            <v>Иностранные граждане</v>
          </cell>
          <cell r="D6" t="str">
            <v>for</v>
          </cell>
        </row>
        <row r="7">
          <cell r="B7" t="str">
            <v>граждане стран СНГ и Балтии</v>
          </cell>
          <cell r="D7" t="str">
            <v>CISBa</v>
          </cell>
        </row>
        <row r="8">
          <cell r="B8" t="str">
            <v>других зарубежных стран</v>
          </cell>
          <cell r="D8" t="str">
            <v>for_oth</v>
          </cell>
        </row>
        <row r="9">
          <cell r="B9" t="str">
            <v>Лица без гражданства</v>
          </cell>
          <cell r="D9" t="str">
            <v>no_ci</v>
          </cell>
        </row>
        <row r="10">
          <cell r="B10" t="str">
            <v>гражданство не указано</v>
          </cell>
          <cell r="D10" t="str">
            <v>ci_ns</v>
          </cell>
        </row>
        <row r="11">
          <cell r="B11" t="str">
            <v>из них имеют второе гражданство</v>
          </cell>
          <cell r="D11" t="str">
            <v>ci2</v>
          </cell>
        </row>
        <row r="12">
          <cell r="B12" t="str">
            <v>Страны СНГ</v>
          </cell>
          <cell r="D12" t="str">
            <v>CIS</v>
          </cell>
        </row>
        <row r="13">
          <cell r="B13" t="str">
            <v> Другие зарубежные страны</v>
          </cell>
          <cell r="D13" t="str">
            <v>for_oth</v>
          </cell>
        </row>
        <row r="14">
          <cell r="B14" t="str">
            <v>резерв</v>
          </cell>
          <cell r="D14" t="str">
            <v>void</v>
          </cell>
        </row>
        <row r="15">
          <cell r="B15" t="str">
            <v>резерв</v>
          </cell>
          <cell r="D15" t="str">
            <v>void</v>
          </cell>
        </row>
        <row r="16">
          <cell r="B16" t="str">
            <v>резерв</v>
          </cell>
          <cell r="D16" t="str">
            <v>void</v>
          </cell>
        </row>
        <row r="17">
          <cell r="B17" t="str">
            <v>резерв</v>
          </cell>
          <cell r="D17" t="str">
            <v>void</v>
          </cell>
        </row>
        <row r="18">
          <cell r="B18" t="str">
            <v>Австралия</v>
          </cell>
          <cell r="D18" t="str">
            <v>AUS</v>
          </cell>
        </row>
        <row r="19">
          <cell r="B19" t="str">
            <v>Австрия</v>
          </cell>
          <cell r="D19" t="str">
            <v>AUT</v>
          </cell>
        </row>
        <row r="20">
          <cell r="B20" t="str">
            <v>Белоруссия</v>
          </cell>
          <cell r="D20" t="str">
            <v>BEL</v>
          </cell>
        </row>
        <row r="21">
          <cell r="B21" t="str">
            <v>Бельгия</v>
          </cell>
          <cell r="D21" t="str">
            <v>BG</v>
          </cell>
        </row>
        <row r="22">
          <cell r="B22" t="str">
            <v>Болгария</v>
          </cell>
          <cell r="D22" t="str">
            <v>BUL</v>
          </cell>
        </row>
        <row r="23">
          <cell r="B23" t="str">
            <v>Босния и Герцеговина</v>
          </cell>
          <cell r="D23" t="str">
            <v>Bos</v>
          </cell>
        </row>
        <row r="24">
          <cell r="B24" t="str">
            <v>Великобритания</v>
          </cell>
          <cell r="D24" t="str">
            <v>UK</v>
          </cell>
        </row>
        <row r="25">
          <cell r="B25" t="str">
            <v>Великобритания (с Северной Ирландией)</v>
          </cell>
          <cell r="D25" t="str">
            <v>UK</v>
          </cell>
        </row>
        <row r="26">
          <cell r="B26" t="str">
            <v>Венгрия</v>
          </cell>
          <cell r="D26" t="str">
            <v>HUN</v>
          </cell>
        </row>
        <row r="27">
          <cell r="B27" t="str">
            <v>Германия</v>
          </cell>
          <cell r="D27" t="str">
            <v>GER</v>
          </cell>
        </row>
        <row r="28">
          <cell r="B28" t="str">
            <v>Германия (включая ГДР с 1991 года)</v>
          </cell>
          <cell r="D28" t="str">
            <v>GER</v>
          </cell>
        </row>
        <row r="29">
          <cell r="B29" t="str">
            <v>Греция</v>
          </cell>
          <cell r="D29" t="str">
            <v>GR</v>
          </cell>
        </row>
        <row r="30">
          <cell r="B30" t="str">
            <v>Дания</v>
          </cell>
          <cell r="D30" t="str">
            <v>DK</v>
          </cell>
        </row>
        <row r="31">
          <cell r="B31" t="str">
            <v>Ирландия</v>
          </cell>
          <cell r="D31" t="str">
            <v>IR</v>
          </cell>
        </row>
        <row r="32">
          <cell r="B32" t="str">
            <v>Испания</v>
          </cell>
          <cell r="D32" t="str">
            <v>SP</v>
          </cell>
        </row>
        <row r="33">
          <cell r="B33" t="str">
            <v>Италия</v>
          </cell>
          <cell r="D33" t="str">
            <v>IT</v>
          </cell>
        </row>
        <row r="34">
          <cell r="B34" t="str">
            <v>Канада</v>
          </cell>
          <cell r="D34" t="str">
            <v>CA</v>
          </cell>
        </row>
        <row r="35">
          <cell r="B35" t="str">
            <v>Корея Южная</v>
          </cell>
          <cell r="D35" t="str">
            <v>KR</v>
          </cell>
        </row>
        <row r="36">
          <cell r="B36" t="str">
            <v>Республика Корея</v>
          </cell>
          <cell r="D36" t="str">
            <v>KR</v>
          </cell>
        </row>
        <row r="37">
          <cell r="B37" t="str">
            <v>Южная Корея</v>
          </cell>
          <cell r="D37" t="str">
            <v>KR</v>
          </cell>
        </row>
        <row r="38">
          <cell r="B38" t="str">
            <v>Латвия</v>
          </cell>
          <cell r="D38" t="str">
            <v>LAT</v>
          </cell>
        </row>
        <row r="39">
          <cell r="B39" t="str">
            <v>Литва</v>
          </cell>
          <cell r="D39" t="str">
            <v>LIT</v>
          </cell>
        </row>
        <row r="40">
          <cell r="B40" t="str">
            <v>Бывшая Югославская Республика Македония</v>
          </cell>
          <cell r="D40" t="str">
            <v>Mak</v>
          </cell>
        </row>
        <row r="41">
          <cell r="B41" t="str">
            <v>Македония</v>
          </cell>
          <cell r="D41" t="str">
            <v>Mak</v>
          </cell>
        </row>
        <row r="42">
          <cell r="B42" t="str">
            <v>Молдавия</v>
          </cell>
          <cell r="D42" t="str">
            <v>MD</v>
          </cell>
        </row>
        <row r="43">
          <cell r="B43" t="str">
            <v>Республика Молдова</v>
          </cell>
          <cell r="D43" t="str">
            <v>MD</v>
          </cell>
        </row>
        <row r="44">
          <cell r="B44" t="str">
            <v>Нидерланды</v>
          </cell>
          <cell r="D44" t="str">
            <v>ND</v>
          </cell>
        </row>
        <row r="45">
          <cell r="B45" t="str">
            <v>Новая Зеландия</v>
          </cell>
          <cell r="D45" t="str">
            <v>NZ</v>
          </cell>
        </row>
        <row r="46">
          <cell r="B46" t="str">
            <v>Норвегия</v>
          </cell>
          <cell r="D46" t="str">
            <v>NOR</v>
          </cell>
        </row>
        <row r="47">
          <cell r="B47" t="str">
            <v>Польша</v>
          </cell>
          <cell r="D47" t="str">
            <v>PL</v>
          </cell>
        </row>
        <row r="48">
          <cell r="B48" t="str">
            <v>Португалия</v>
          </cell>
          <cell r="D48" t="str">
            <v>PR</v>
          </cell>
        </row>
        <row r="49">
          <cell r="B49" t="str">
            <v>Российская Федерация</v>
          </cell>
          <cell r="D49" t="str">
            <v>RU</v>
          </cell>
        </row>
        <row r="50">
          <cell r="B50" t="str">
            <v>Россия</v>
          </cell>
          <cell r="D50" t="str">
            <v>RU</v>
          </cell>
        </row>
        <row r="51">
          <cell r="B51" t="str">
            <v>Румыния</v>
          </cell>
          <cell r="D51" t="str">
            <v>Rom</v>
          </cell>
        </row>
        <row r="52">
          <cell r="B52" t="str">
            <v>Сербия и Черногория</v>
          </cell>
          <cell r="D52" t="str">
            <v>SM</v>
          </cell>
        </row>
        <row r="53">
          <cell r="B53" t="str">
            <v>Словакия</v>
          </cell>
          <cell r="D53" t="str">
            <v>SLO</v>
          </cell>
        </row>
        <row r="54">
          <cell r="B54" t="str">
            <v>Словения</v>
          </cell>
          <cell r="D54" t="str">
            <v>SLN</v>
          </cell>
        </row>
        <row r="55">
          <cell r="B55" t="str">
            <v>США</v>
          </cell>
          <cell r="D55" t="str">
            <v>USA</v>
          </cell>
        </row>
        <row r="56">
          <cell r="B56" t="str">
            <v>Украина</v>
          </cell>
          <cell r="D56" t="str">
            <v>UKR</v>
          </cell>
        </row>
        <row r="57">
          <cell r="B57" t="str">
            <v>Финляндия</v>
          </cell>
          <cell r="D57" t="str">
            <v>Fin</v>
          </cell>
        </row>
        <row r="58">
          <cell r="B58" t="str">
            <v>Франция</v>
          </cell>
          <cell r="D58" t="str">
            <v>FR</v>
          </cell>
        </row>
        <row r="59">
          <cell r="B59" t="str">
            <v>Франция Метрополия</v>
          </cell>
          <cell r="D59" t="str">
            <v>FR</v>
          </cell>
        </row>
        <row r="60">
          <cell r="B60" t="str">
            <v>Хорватия</v>
          </cell>
          <cell r="D60" t="str">
            <v>Cro</v>
          </cell>
        </row>
        <row r="61">
          <cell r="B61" t="str">
            <v>Чехия</v>
          </cell>
          <cell r="D61" t="str">
            <v>Che</v>
          </cell>
        </row>
        <row r="62">
          <cell r="B62" t="str">
            <v>Чешская республика</v>
          </cell>
          <cell r="D62" t="str">
            <v>Che</v>
          </cell>
        </row>
        <row r="63">
          <cell r="B63" t="str">
            <v>Швейцария</v>
          </cell>
          <cell r="D63" t="str">
            <v>SWI</v>
          </cell>
        </row>
        <row r="64">
          <cell r="B64" t="str">
            <v>Швеция</v>
          </cell>
          <cell r="D64" t="str">
            <v>SWE</v>
          </cell>
        </row>
        <row r="65">
          <cell r="B65" t="str">
            <v>Эстония</v>
          </cell>
          <cell r="D65" t="str">
            <v>Est</v>
          </cell>
        </row>
        <row r="66">
          <cell r="B66" t="str">
            <v>Япония</v>
          </cell>
          <cell r="D66" t="str">
            <v>Jap</v>
          </cell>
        </row>
        <row r="67">
          <cell r="B67" t="str">
            <v>Азербайджан</v>
          </cell>
          <cell r="D67" t="str">
            <v>AZ</v>
          </cell>
        </row>
        <row r="68">
          <cell r="B68" t="str">
            <v>Армения</v>
          </cell>
          <cell r="D68" t="str">
            <v>AR</v>
          </cell>
        </row>
        <row r="69">
          <cell r="B69" t="str">
            <v>Грузия</v>
          </cell>
          <cell r="D69" t="str">
            <v>GR</v>
          </cell>
        </row>
        <row r="70">
          <cell r="B70" t="str">
            <v>Казахстан</v>
          </cell>
          <cell r="D70" t="str">
            <v>KZ</v>
          </cell>
        </row>
        <row r="71">
          <cell r="B71" t="str">
            <v>Киргизия</v>
          </cell>
          <cell r="D71" t="str">
            <v>KI</v>
          </cell>
        </row>
        <row r="72">
          <cell r="B72" t="str">
            <v>Таджикистан</v>
          </cell>
          <cell r="D72" t="str">
            <v>TJ</v>
          </cell>
        </row>
        <row r="73">
          <cell r="B73" t="str">
            <v>Туркмения</v>
          </cell>
          <cell r="D73" t="str">
            <v>TU</v>
          </cell>
        </row>
        <row r="74">
          <cell r="B74" t="str">
            <v>Узбекистан</v>
          </cell>
          <cell r="D74" t="str">
            <v>UZ</v>
          </cell>
        </row>
        <row r="75">
          <cell r="B75" t="str">
            <v>Кипр</v>
          </cell>
          <cell r="D75" t="str">
            <v>Kip</v>
          </cell>
        </row>
        <row r="76">
          <cell r="B76" t="str">
            <v>Люксембург</v>
          </cell>
          <cell r="D76" t="str">
            <v>Lux</v>
          </cell>
        </row>
        <row r="77">
          <cell r="B77" t="str">
            <v>Мальта</v>
          </cell>
          <cell r="D77" t="str">
            <v>Mal</v>
          </cell>
        </row>
        <row r="78">
          <cell r="B78" t="str">
            <v>Турция</v>
          </cell>
          <cell r="D78" t="str">
            <v>TU</v>
          </cell>
        </row>
        <row r="79">
          <cell r="B79" t="str">
            <v>Исландия</v>
          </cell>
          <cell r="D79" t="str">
            <v>ISL</v>
          </cell>
        </row>
        <row r="80">
          <cell r="B80" t="str">
            <v>Лихтенштейн</v>
          </cell>
          <cell r="D80" t="str">
            <v>Lih</v>
          </cell>
        </row>
        <row r="81">
          <cell r="B81" t="str">
            <v>Албания</v>
          </cell>
          <cell r="D81" t="str">
            <v>ALB</v>
          </cell>
        </row>
        <row r="82">
          <cell r="B82" t="str">
            <v>Черногория</v>
          </cell>
          <cell r="D82" t="str">
            <v>Mon</v>
          </cell>
        </row>
        <row r="83">
          <cell r="B83" t="str">
            <v>Сербия</v>
          </cell>
          <cell r="D83" t="str">
            <v>Ser</v>
          </cell>
        </row>
        <row r="84">
          <cell r="B84" t="str">
            <v>Косово</v>
          </cell>
          <cell r="D84" t="str">
            <v>Kos</v>
          </cell>
        </row>
        <row r="85">
          <cell r="B85" t="str">
            <v>Андорра</v>
          </cell>
          <cell r="D85" t="str">
            <v>And</v>
          </cell>
        </row>
        <row r="86">
          <cell r="B86" t="str">
            <v>Монако</v>
          </cell>
          <cell r="D86" t="str">
            <v>Mnk</v>
          </cell>
        </row>
        <row r="87">
          <cell r="B87" t="str">
            <v>Сан-Марино</v>
          </cell>
          <cell r="D87" t="str">
            <v>Sma</v>
          </cell>
        </row>
        <row r="88">
          <cell r="B88" t="str">
            <v>Весь мир</v>
          </cell>
          <cell r="D88" t="str">
            <v>World</v>
          </cell>
        </row>
        <row r="89">
          <cell r="B89" t="str">
            <v>Развитые страны</v>
          </cell>
          <cell r="D89" t="str">
            <v>De_Co</v>
          </cell>
        </row>
        <row r="90">
          <cell r="B90" t="str">
            <v>Развивающиеся страны</v>
          </cell>
          <cell r="D90" t="str">
            <v>Deve</v>
          </cell>
        </row>
        <row r="91">
          <cell r="B91" t="str">
            <v>Развивающиеся страны без Китая</v>
          </cell>
          <cell r="D91" t="str">
            <v>Deve_Ch</v>
          </cell>
        </row>
        <row r="92">
          <cell r="B92" t="str">
            <v>Наименее развитые страны</v>
          </cell>
          <cell r="D92" t="str">
            <v>LesDev</v>
          </cell>
        </row>
        <row r="93">
          <cell r="B93" t="str">
            <v>АФРИКА</v>
          </cell>
          <cell r="D93" t="str">
            <v>Afr</v>
          </cell>
        </row>
        <row r="94">
          <cell r="B94" t="str">
            <v>АФРИКА ЮЖНЕЕ САХАРЫ</v>
          </cell>
          <cell r="D94" t="str">
            <v>Afr_S</v>
          </cell>
        </row>
        <row r="95">
          <cell r="B95" t="str">
            <v>СЕВЕРНАЯ АФРИКА</v>
          </cell>
          <cell r="D95" t="str">
            <v>Af_N</v>
          </cell>
        </row>
        <row r="96">
          <cell r="B96" t="str">
            <v>Алжир</v>
          </cell>
          <cell r="D96" t="str">
            <v>Alj</v>
          </cell>
        </row>
        <row r="97">
          <cell r="B97" t="str">
            <v>Египет</v>
          </cell>
          <cell r="D97" t="str">
            <v>Egi</v>
          </cell>
        </row>
        <row r="98">
          <cell r="B98" t="str">
            <v>Ливия</v>
          </cell>
          <cell r="D98" t="str">
            <v>Livia</v>
          </cell>
        </row>
        <row r="99">
          <cell r="B99" t="str">
            <v>Марокко</v>
          </cell>
          <cell r="D99" t="str">
            <v>Moro</v>
          </cell>
        </row>
        <row r="100">
          <cell r="B100" t="str">
            <v>Судан</v>
          </cell>
          <cell r="D100" t="str">
            <v>Sudan</v>
          </cell>
        </row>
        <row r="101">
          <cell r="B101" t="str">
            <v>Тунис</v>
          </cell>
          <cell r="D101" t="str">
            <v>Tunis</v>
          </cell>
        </row>
        <row r="102">
          <cell r="B102" t="str">
            <v>Западная Сахара</v>
          </cell>
          <cell r="D102" t="str">
            <v>Sa_W</v>
          </cell>
        </row>
        <row r="103">
          <cell r="B103" t="str">
            <v>ЗАПАДНАЯ АФРИКА</v>
          </cell>
          <cell r="D103" t="str">
            <v>Af_W</v>
          </cell>
        </row>
        <row r="104">
          <cell r="B104" t="str">
            <v>Бенин</v>
          </cell>
          <cell r="D104" t="str">
            <v>Ben</v>
          </cell>
        </row>
        <row r="105">
          <cell r="B105" t="str">
            <v>Буркина-Фасо</v>
          </cell>
          <cell r="D105" t="str">
            <v>BuFa</v>
          </cell>
        </row>
        <row r="106">
          <cell r="B106" t="str">
            <v>Капе Ведре (О-ва Зеленого Мыса)</v>
          </cell>
          <cell r="D106" t="str">
            <v>KaVe</v>
          </cell>
        </row>
        <row r="107">
          <cell r="B107" t="str">
            <v>Кот-Дивуар (Берег Слоновой Кости)</v>
          </cell>
          <cell r="D107" t="str">
            <v>KotD</v>
          </cell>
        </row>
        <row r="108">
          <cell r="B108" t="str">
            <v>Гамбия</v>
          </cell>
          <cell r="D108" t="str">
            <v>Gam</v>
          </cell>
        </row>
        <row r="109">
          <cell r="B109" t="str">
            <v>Гана</v>
          </cell>
          <cell r="D109" t="str">
            <v>Gan</v>
          </cell>
        </row>
        <row r="110">
          <cell r="B110" t="str">
            <v>Гвинея</v>
          </cell>
          <cell r="D110" t="str">
            <v>Gvn</v>
          </cell>
        </row>
        <row r="111">
          <cell r="B111" t="str">
            <v>Гвинея-Бисау</v>
          </cell>
          <cell r="D111" t="str">
            <v>GvBi</v>
          </cell>
        </row>
        <row r="112">
          <cell r="B112" t="str">
            <v>Либерия</v>
          </cell>
          <cell r="D112" t="str">
            <v>Libe</v>
          </cell>
        </row>
        <row r="113">
          <cell r="B113" t="str">
            <v>Мали</v>
          </cell>
          <cell r="D113" t="str">
            <v>Mali</v>
          </cell>
        </row>
        <row r="114">
          <cell r="B114" t="str">
            <v>Мавритания</v>
          </cell>
        </row>
        <row r="115">
          <cell r="B115" t="str">
            <v>Нигер</v>
          </cell>
        </row>
        <row r="116">
          <cell r="B116" t="str">
            <v>Нигерия</v>
          </cell>
        </row>
        <row r="117">
          <cell r="B117" t="str">
            <v>Сенегал</v>
          </cell>
        </row>
        <row r="118">
          <cell r="B118" t="str">
            <v>Сьерра-Леоне</v>
          </cell>
        </row>
        <row r="119">
          <cell r="B119" t="str">
            <v>Того</v>
          </cell>
        </row>
        <row r="120">
          <cell r="B120" t="str">
            <v>ВОСТОЧНАЯ АФРИКА</v>
          </cell>
        </row>
        <row r="121">
          <cell r="B121" t="str">
            <v>Бурунди</v>
          </cell>
        </row>
        <row r="122">
          <cell r="B122" t="str">
            <v>Коморские о-ва</v>
          </cell>
        </row>
        <row r="123">
          <cell r="B123" t="str">
            <v>Джибути</v>
          </cell>
        </row>
        <row r="124">
          <cell r="B124" t="str">
            <v>Эритрея</v>
          </cell>
        </row>
        <row r="125">
          <cell r="B125" t="str">
            <v>Эфиопия</v>
          </cell>
        </row>
        <row r="126">
          <cell r="B126" t="str">
            <v>Кения</v>
          </cell>
        </row>
        <row r="127">
          <cell r="B127" t="str">
            <v>Мадагаскар</v>
          </cell>
        </row>
        <row r="128">
          <cell r="B128" t="str">
            <v>Малави</v>
          </cell>
        </row>
        <row r="129">
          <cell r="B129" t="str">
            <v>Маврикий</v>
          </cell>
        </row>
        <row r="130">
          <cell r="B130" t="str">
            <v>Майотт</v>
          </cell>
        </row>
        <row r="131">
          <cell r="B131" t="str">
            <v>Мозамбик</v>
          </cell>
        </row>
        <row r="132">
          <cell r="B132" t="str">
            <v>Реюньон</v>
          </cell>
        </row>
        <row r="133">
          <cell r="B133" t="str">
            <v>Руанда</v>
          </cell>
        </row>
        <row r="134">
          <cell r="B134" t="str">
            <v>Сейшельские о-ва</v>
          </cell>
        </row>
        <row r="135">
          <cell r="B135" t="str">
            <v>Сомали</v>
          </cell>
        </row>
        <row r="136">
          <cell r="B136" t="str">
            <v>Танзания</v>
          </cell>
        </row>
        <row r="137">
          <cell r="B137" t="str">
            <v>Уганда</v>
          </cell>
        </row>
        <row r="138">
          <cell r="B138" t="str">
            <v>Замбия</v>
          </cell>
        </row>
        <row r="139">
          <cell r="B139" t="str">
            <v>Зимбабве</v>
          </cell>
        </row>
        <row r="140">
          <cell r="B140" t="str">
            <v>ЦЕНТРАЛЬНАЯ АФРИКА</v>
          </cell>
        </row>
        <row r="141">
          <cell r="B141" t="str">
            <v>Ангола</v>
          </cell>
        </row>
        <row r="142">
          <cell r="B142" t="str">
            <v>Камерун</v>
          </cell>
        </row>
        <row r="143">
          <cell r="B143" t="str">
            <v>Центрально-Африканская респ.</v>
          </cell>
        </row>
        <row r="144">
          <cell r="B144" t="str">
            <v>Чад</v>
          </cell>
        </row>
        <row r="145">
          <cell r="B145" t="str">
            <v>Конго</v>
          </cell>
        </row>
        <row r="146">
          <cell r="B146" t="str">
            <v>Конго (Дем.респ.)</v>
          </cell>
        </row>
        <row r="147">
          <cell r="B147" t="str">
            <v>Экваториальная Гвинея</v>
          </cell>
        </row>
        <row r="148">
          <cell r="B148" t="str">
            <v>Габон</v>
          </cell>
        </row>
        <row r="149">
          <cell r="B149" t="str">
            <v>Сан-Томе и Принсипи</v>
          </cell>
        </row>
        <row r="150">
          <cell r="B150" t="str">
            <v>ЮЖНАЯ АФРИКА</v>
          </cell>
        </row>
        <row r="151">
          <cell r="B151" t="str">
            <v>Ботсвана</v>
          </cell>
        </row>
        <row r="152">
          <cell r="B152" t="str">
            <v>Лесото</v>
          </cell>
        </row>
        <row r="153">
          <cell r="B153" t="str">
            <v>Намибия</v>
          </cell>
        </row>
        <row r="154">
          <cell r="B154" t="str">
            <v>ЮАР</v>
          </cell>
        </row>
        <row r="155">
          <cell r="B155" t="str">
            <v>Свазиленд</v>
          </cell>
        </row>
        <row r="156">
          <cell r="B156" t="str">
            <v>АМЕРИКА</v>
          </cell>
        </row>
        <row r="157">
          <cell r="B157" t="str">
            <v>СЕВЕРНАЯ АМЕРИКА</v>
          </cell>
        </row>
        <row r="158">
          <cell r="B158" t="str">
            <v>Латинская Америка / страны Карибского бассейна </v>
          </cell>
        </row>
        <row r="159">
          <cell r="B159" t="str">
            <v>ЦЕНТРАЛЬНАЯ АМЕРИКА</v>
          </cell>
        </row>
        <row r="160">
          <cell r="B160" t="str">
            <v>Белиз</v>
          </cell>
        </row>
        <row r="161">
          <cell r="B161" t="str">
            <v>Коста-Рика</v>
          </cell>
        </row>
        <row r="162">
          <cell r="B162" t="str">
            <v>Сальвадор</v>
          </cell>
        </row>
        <row r="163">
          <cell r="B163" t="str">
            <v>Гватемала</v>
          </cell>
        </row>
        <row r="164">
          <cell r="B164" t="str">
            <v>Гондурас</v>
          </cell>
        </row>
        <row r="165">
          <cell r="B165" t="str">
            <v>Мексика</v>
          </cell>
        </row>
        <row r="166">
          <cell r="B166" t="str">
            <v>Никарагуа</v>
          </cell>
        </row>
        <row r="167">
          <cell r="B167" t="str">
            <v>Панама</v>
          </cell>
        </row>
        <row r="168">
          <cell r="B168" t="str">
            <v>КАРИБСКИЙ РАЙОН</v>
          </cell>
        </row>
        <row r="169">
          <cell r="B169" t="str">
            <v>Антигуа и Барбуда</v>
          </cell>
        </row>
        <row r="170">
          <cell r="B170" t="str">
            <v>Багамские о-ва</v>
          </cell>
        </row>
        <row r="171">
          <cell r="B171" t="str">
            <v>Барбадос</v>
          </cell>
        </row>
        <row r="172">
          <cell r="B172" t="str">
            <v>Куба</v>
          </cell>
        </row>
        <row r="173">
          <cell r="B173" t="str">
            <v>Доминика</v>
          </cell>
        </row>
        <row r="174">
          <cell r="B174" t="str">
            <v>Доминиканская республика</v>
          </cell>
        </row>
        <row r="175">
          <cell r="B175" t="str">
            <v>Гренада</v>
          </cell>
        </row>
        <row r="176">
          <cell r="B176" t="str">
            <v>Гваделупа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ks.ru/bgd/regl/B09_107/IssWWW.exe/Stg//%3Cextid%3E/%3Cstoragepath%3E::|tab2-21.xl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373"/>
  <sheetViews>
    <sheetView tabSelected="1" zoomScalePageLayoutView="0" workbookViewId="0" topLeftCell="A46">
      <selection activeCell="F49" sqref="F49"/>
    </sheetView>
  </sheetViews>
  <sheetFormatPr defaultColWidth="9.125" defaultRowHeight="12.75"/>
  <cols>
    <col min="1" max="1" width="5.375" style="1" customWidth="1"/>
    <col min="2" max="2" width="6.375" style="1" customWidth="1"/>
    <col min="3" max="3" width="40.50390625" style="1" customWidth="1"/>
    <col min="4" max="4" width="41.00390625" style="2" customWidth="1"/>
    <col min="5" max="5" width="7.875" style="2" bestFit="1" customWidth="1"/>
    <col min="6" max="6" width="23.00390625" style="2" customWidth="1"/>
    <col min="7" max="7" width="9.50390625" style="51" customWidth="1"/>
    <col min="8" max="9" width="7.875" style="51" bestFit="1" customWidth="1"/>
    <col min="10" max="10" width="11.75390625" style="51" customWidth="1"/>
    <col min="11" max="13" width="7.875" style="51" bestFit="1" customWidth="1"/>
    <col min="14" max="16384" width="9.125" style="1" customWidth="1"/>
  </cols>
  <sheetData>
    <row r="1" spans="2:13" s="4" customFormat="1" ht="30" thickBot="1">
      <c r="B1" s="62" t="s">
        <v>20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</row>
    <row r="2" spans="1:13" s="4" customFormat="1" ht="15.75" thickTop="1">
      <c r="A2" s="4">
        <v>1</v>
      </c>
      <c r="B2" s="4">
        <v>1</v>
      </c>
      <c r="C2" s="6" t="s">
        <v>0</v>
      </c>
      <c r="D2" s="39" t="s">
        <v>34</v>
      </c>
      <c r="E2" s="5"/>
      <c r="F2" s="61" t="s">
        <v>159</v>
      </c>
      <c r="G2" s="49"/>
      <c r="H2" s="49"/>
      <c r="I2" s="49"/>
      <c r="J2" s="49"/>
      <c r="K2" s="49"/>
      <c r="L2" s="49"/>
      <c r="M2" s="49"/>
    </row>
    <row r="3" spans="1:13" s="4" customFormat="1" ht="69" thickBot="1">
      <c r="A3" s="4">
        <v>1</v>
      </c>
      <c r="B3" s="4">
        <v>2</v>
      </c>
      <c r="C3" s="10" t="s">
        <v>19</v>
      </c>
      <c r="D3" s="40" t="s">
        <v>161</v>
      </c>
      <c r="F3" s="60" t="s">
        <v>160</v>
      </c>
      <c r="G3" s="49"/>
      <c r="H3" s="49"/>
      <c r="I3" s="49"/>
      <c r="J3" s="49"/>
      <c r="K3" s="49"/>
      <c r="L3" s="49"/>
      <c r="M3" s="49"/>
    </row>
    <row r="4" spans="1:13" s="4" customFormat="1" ht="16.5" thickBot="1" thickTop="1">
      <c r="A4" s="4">
        <v>1</v>
      </c>
      <c r="B4" s="4">
        <v>3</v>
      </c>
      <c r="C4" s="10" t="s">
        <v>16</v>
      </c>
      <c r="D4" s="11">
        <f>INDEX('[1]показатели'!$C$3:$C$66,MATCH(D2,'[1]показатели'!$B$3:$B$66,0))</f>
        <v>55</v>
      </c>
      <c r="E4" s="5"/>
      <c r="F4" s="54"/>
      <c r="G4" s="49"/>
      <c r="H4" s="49"/>
      <c r="I4" s="49"/>
      <c r="J4" s="49"/>
      <c r="K4" s="49"/>
      <c r="L4" s="49"/>
      <c r="M4" s="49"/>
    </row>
    <row r="5" spans="1:13" s="4" customFormat="1" ht="16.5" thickBot="1" thickTop="1">
      <c r="A5" s="4">
        <v>1</v>
      </c>
      <c r="B5" s="4">
        <v>4</v>
      </c>
      <c r="C5" s="10" t="s">
        <v>14</v>
      </c>
      <c r="D5" s="11" t="str">
        <f>INDEX('[1]показатели'!$D$3:$D$66,MATCH(D2,'[1]показатели'!$B$3:$B$66,0))</f>
        <v>NintMig</v>
      </c>
      <c r="E5" s="5"/>
      <c r="F5" s="54"/>
      <c r="G5" s="49"/>
      <c r="H5" s="49"/>
      <c r="I5" s="49"/>
      <c r="J5" s="49"/>
      <c r="K5" s="49"/>
      <c r="L5" s="49"/>
      <c r="M5" s="49"/>
    </row>
    <row r="6" spans="1:13" s="4" customFormat="1" ht="16.5" thickBot="1" thickTop="1">
      <c r="A6" s="4">
        <v>1</v>
      </c>
      <c r="B6" s="4">
        <v>5</v>
      </c>
      <c r="C6" s="9" t="s">
        <v>9</v>
      </c>
      <c r="D6" s="11">
        <f>D8+D19</f>
        <v>3</v>
      </c>
      <c r="E6" s="5"/>
      <c r="F6" s="54"/>
      <c r="G6" s="49"/>
      <c r="H6" s="49"/>
      <c r="I6" s="49"/>
      <c r="J6" s="49"/>
      <c r="K6" s="49"/>
      <c r="L6" s="49"/>
      <c r="M6" s="49"/>
    </row>
    <row r="7" spans="3:13" s="4" customFormat="1" ht="16.5" thickBot="1" thickTop="1">
      <c r="C7" s="5"/>
      <c r="D7" s="3"/>
      <c r="E7" s="5"/>
      <c r="F7" s="54"/>
      <c r="G7" s="49"/>
      <c r="H7" s="49"/>
      <c r="I7" s="49"/>
      <c r="J7" s="49"/>
      <c r="K7" s="49"/>
      <c r="L7" s="49"/>
      <c r="M7" s="49"/>
    </row>
    <row r="8" spans="1:13" s="4" customFormat="1" ht="18.75" thickBot="1" thickTop="1">
      <c r="A8" s="4">
        <v>1</v>
      </c>
      <c r="B8" s="4">
        <v>100</v>
      </c>
      <c r="C8" s="12" t="s">
        <v>1</v>
      </c>
      <c r="D8" s="13">
        <v>2</v>
      </c>
      <c r="E8" s="5"/>
      <c r="F8" s="54"/>
      <c r="G8" s="49"/>
      <c r="H8" s="49"/>
      <c r="I8" s="49"/>
      <c r="J8" s="49"/>
      <c r="K8" s="49"/>
      <c r="L8" s="49"/>
      <c r="M8" s="49"/>
    </row>
    <row r="9" spans="1:13" s="4" customFormat="1" ht="15.75" customHeight="1" thickBot="1" thickTop="1">
      <c r="A9" s="4">
        <v>1</v>
      </c>
      <c r="B9" s="4">
        <v>111</v>
      </c>
      <c r="C9" s="10" t="s">
        <v>17</v>
      </c>
      <c r="D9" s="13" t="s">
        <v>30</v>
      </c>
      <c r="E9" s="5"/>
      <c r="F9" s="54"/>
      <c r="G9" s="49"/>
      <c r="H9" s="49"/>
      <c r="I9" s="49"/>
      <c r="J9" s="49"/>
      <c r="K9" s="49"/>
      <c r="L9" s="49"/>
      <c r="M9" s="49"/>
    </row>
    <row r="10" spans="1:13" s="4" customFormat="1" ht="16.5" thickBot="1" thickTop="1">
      <c r="A10" s="4">
        <v>1</v>
      </c>
      <c r="B10" s="4">
        <v>112</v>
      </c>
      <c r="C10" s="7" t="s">
        <v>18</v>
      </c>
      <c r="D10" s="11">
        <f>INDEX('[1]категории'!$C$3:$C$28,MATCH(D9,'[1]категории'!$B$3:$B$28,0))</f>
        <v>20</v>
      </c>
      <c r="F10" s="54"/>
      <c r="G10" s="49"/>
      <c r="H10" s="49"/>
      <c r="I10" s="49"/>
      <c r="J10" s="49"/>
      <c r="K10" s="49"/>
      <c r="L10" s="49"/>
      <c r="M10" s="49"/>
    </row>
    <row r="11" spans="1:13" s="4" customFormat="1" ht="16.5" thickBot="1" thickTop="1">
      <c r="A11" s="4">
        <v>1</v>
      </c>
      <c r="B11" s="4">
        <v>113</v>
      </c>
      <c r="C11" s="7" t="s">
        <v>7</v>
      </c>
      <c r="D11" s="11" t="str">
        <f>INDEX('[1]категории'!$D$3:$D$28,MATCH(D9,'[1]категории'!$B$3:$B$28,0))</f>
        <v>MigDir</v>
      </c>
      <c r="F11" s="54"/>
      <c r="G11" s="49"/>
      <c r="H11" s="49"/>
      <c r="I11" s="49"/>
      <c r="J11" s="49"/>
      <c r="K11" s="49"/>
      <c r="L11" s="49"/>
      <c r="M11" s="49"/>
    </row>
    <row r="12" spans="1:13" s="4" customFormat="1" ht="18.75" thickBot="1" thickTop="1">
      <c r="A12" s="4">
        <v>1</v>
      </c>
      <c r="B12" s="4">
        <v>114</v>
      </c>
      <c r="C12" s="15" t="s">
        <v>8</v>
      </c>
      <c r="D12" s="16">
        <v>3</v>
      </c>
      <c r="E12" s="5"/>
      <c r="F12" s="55">
        <v>1</v>
      </c>
      <c r="G12" s="49"/>
      <c r="H12" s="49"/>
      <c r="I12" s="49"/>
      <c r="J12" s="49"/>
      <c r="K12" s="49"/>
      <c r="L12" s="49"/>
      <c r="M12" s="49"/>
    </row>
    <row r="13" spans="3:13" s="4" customFormat="1" ht="16.5" thickBot="1" thickTop="1">
      <c r="C13" s="5"/>
      <c r="D13" s="3"/>
      <c r="E13" s="5"/>
      <c r="F13" s="54"/>
      <c r="G13" s="49"/>
      <c r="H13" s="49"/>
      <c r="I13" s="49"/>
      <c r="J13" s="49"/>
      <c r="K13" s="49"/>
      <c r="L13" s="49"/>
      <c r="M13" s="49"/>
    </row>
    <row r="14" spans="1:13" s="4" customFormat="1" ht="15.75" customHeight="1" thickBot="1" thickTop="1">
      <c r="A14" s="4">
        <v>1</v>
      </c>
      <c r="B14" s="4">
        <v>121</v>
      </c>
      <c r="C14" s="10" t="s">
        <v>25</v>
      </c>
      <c r="D14" s="27" t="s">
        <v>36</v>
      </c>
      <c r="E14" s="5"/>
      <c r="F14" s="54"/>
      <c r="G14" s="49"/>
      <c r="H14" s="49"/>
      <c r="I14" s="49"/>
      <c r="J14" s="49"/>
      <c r="K14" s="49"/>
      <c r="L14" s="49"/>
      <c r="M14" s="49"/>
    </row>
    <row r="15" spans="1:13" s="4" customFormat="1" ht="16.5" thickBot="1" thickTop="1">
      <c r="A15" s="4">
        <v>1</v>
      </c>
      <c r="B15" s="4">
        <f>B14+1</f>
        <v>122</v>
      </c>
      <c r="C15" s="7" t="s">
        <v>26</v>
      </c>
      <c r="D15" s="41">
        <f>MATCH(D14,'[1]категории'!$B$3:$B$28,0)</f>
        <v>3</v>
      </c>
      <c r="F15" s="54"/>
      <c r="G15" s="49"/>
      <c r="H15" s="49"/>
      <c r="I15" s="49"/>
      <c r="J15" s="49"/>
      <c r="K15" s="49"/>
      <c r="L15" s="49"/>
      <c r="M15" s="49"/>
    </row>
    <row r="16" spans="1:13" s="4" customFormat="1" ht="16.5" thickBot="1" thickTop="1">
      <c r="A16" s="4">
        <v>1</v>
      </c>
      <c r="B16" s="4">
        <f>B15+1</f>
        <v>123</v>
      </c>
      <c r="C16" s="7" t="s">
        <v>27</v>
      </c>
      <c r="D16" s="42" t="str">
        <f>IF(ISNA(E37),"-?-",INDEX('[1]категории'!$D$3:$D$28,D15))</f>
        <v>RegRus</v>
      </c>
      <c r="F16" s="54"/>
      <c r="G16" s="49"/>
      <c r="H16" s="49"/>
      <c r="I16" s="49"/>
      <c r="J16" s="49"/>
      <c r="K16" s="49"/>
      <c r="L16" s="49"/>
      <c r="M16" s="49"/>
    </row>
    <row r="17" spans="1:13" s="4" customFormat="1" ht="18.75" thickBot="1" thickTop="1">
      <c r="A17" s="4">
        <v>1</v>
      </c>
      <c r="B17" s="4">
        <f>B16+1</f>
        <v>124</v>
      </c>
      <c r="C17" s="15" t="s">
        <v>28</v>
      </c>
      <c r="D17" s="16">
        <v>98</v>
      </c>
      <c r="E17" s="5"/>
      <c r="F17" s="55">
        <v>42</v>
      </c>
      <c r="G17" s="49"/>
      <c r="H17" s="49"/>
      <c r="I17" s="49"/>
      <c r="J17" s="49"/>
      <c r="K17" s="49"/>
      <c r="L17" s="49"/>
      <c r="M17" s="49"/>
    </row>
    <row r="18" spans="3:13" s="4" customFormat="1" ht="16.5" thickBot="1" thickTop="1">
      <c r="C18" s="5"/>
      <c r="D18" s="3"/>
      <c r="E18" s="5"/>
      <c r="F18" s="54"/>
      <c r="G18" s="49"/>
      <c r="H18" s="49"/>
      <c r="I18" s="49"/>
      <c r="J18" s="49"/>
      <c r="K18" s="49"/>
      <c r="L18" s="49"/>
      <c r="M18" s="49"/>
    </row>
    <row r="19" spans="1:13" s="4" customFormat="1" ht="18.75" thickBot="1" thickTop="1">
      <c r="A19" s="4">
        <v>1</v>
      </c>
      <c r="B19" s="4">
        <v>200</v>
      </c>
      <c r="C19" s="6" t="s">
        <v>2</v>
      </c>
      <c r="D19" s="13">
        <v>1</v>
      </c>
      <c r="E19" s="5"/>
      <c r="F19" s="54"/>
      <c r="G19" s="49"/>
      <c r="H19" s="49"/>
      <c r="I19" s="49"/>
      <c r="J19" s="49"/>
      <c r="K19" s="49"/>
      <c r="L19" s="49"/>
      <c r="M19" s="49"/>
    </row>
    <row r="20" spans="1:13" s="4" customFormat="1" ht="15.75" customHeight="1" thickBot="1" thickTop="1">
      <c r="A20" s="4">
        <v>1</v>
      </c>
      <c r="B20" s="4">
        <v>211</v>
      </c>
      <c r="C20" s="10" t="s">
        <v>17</v>
      </c>
      <c r="D20" s="16" t="s">
        <v>141</v>
      </c>
      <c r="E20" s="5"/>
      <c r="F20" s="54"/>
      <c r="G20" s="49"/>
      <c r="H20" s="49"/>
      <c r="I20" s="49"/>
      <c r="J20" s="49"/>
      <c r="K20" s="49"/>
      <c r="L20" s="49"/>
      <c r="M20" s="49"/>
    </row>
    <row r="21" spans="1:13" s="4" customFormat="1" ht="16.5" thickBot="1" thickTop="1">
      <c r="A21" s="4">
        <v>1</v>
      </c>
      <c r="B21" s="4">
        <v>212</v>
      </c>
      <c r="C21" s="7" t="s">
        <v>18</v>
      </c>
      <c r="D21" s="11">
        <f>INDEX('[1]категории'!$C$3:$C$21,MATCH(D20,'[1]категории'!$B$3:$B$21,0))</f>
        <v>16</v>
      </c>
      <c r="F21" s="54"/>
      <c r="G21" s="49"/>
      <c r="H21" s="49"/>
      <c r="I21" s="49"/>
      <c r="J21" s="49"/>
      <c r="K21" s="49"/>
      <c r="L21" s="49"/>
      <c r="M21" s="49"/>
    </row>
    <row r="22" spans="1:13" s="4" customFormat="1" ht="16.5" thickBot="1" thickTop="1">
      <c r="A22" s="4">
        <v>1</v>
      </c>
      <c r="B22" s="4">
        <v>213</v>
      </c>
      <c r="C22" s="7" t="s">
        <v>7</v>
      </c>
      <c r="D22" s="11" t="str">
        <f>INDEX('[1]категории'!$D$3:$D$21,MATCH(D20,'[1]категории'!$B$3:$B$21,0))</f>
        <v>Citi</v>
      </c>
      <c r="F22" s="54"/>
      <c r="G22" s="49"/>
      <c r="H22" s="49"/>
      <c r="I22" s="49"/>
      <c r="J22" s="49"/>
      <c r="K22" s="49"/>
      <c r="L22" s="49"/>
      <c r="M22" s="49"/>
    </row>
    <row r="23" spans="1:13" s="4" customFormat="1" ht="18.75" thickBot="1" thickTop="1">
      <c r="A23" s="4">
        <v>1</v>
      </c>
      <c r="B23" s="4">
        <v>214</v>
      </c>
      <c r="C23" s="8" t="s">
        <v>10</v>
      </c>
      <c r="D23" s="16">
        <v>8</v>
      </c>
      <c r="E23" s="5"/>
      <c r="F23" s="56">
        <v>49</v>
      </c>
      <c r="G23" s="49"/>
      <c r="H23" s="49"/>
      <c r="I23" s="49"/>
      <c r="J23" s="49"/>
      <c r="K23" s="49"/>
      <c r="L23" s="49"/>
      <c r="M23" s="49"/>
    </row>
    <row r="24" spans="3:13" s="4" customFormat="1" ht="9.75" customHeight="1" thickBot="1" thickTop="1">
      <c r="C24" s="5"/>
      <c r="D24" s="3"/>
      <c r="E24" s="5"/>
      <c r="F24" s="54"/>
      <c r="G24" s="49"/>
      <c r="H24" s="49"/>
      <c r="I24" s="49"/>
      <c r="J24" s="49"/>
      <c r="K24" s="49"/>
      <c r="L24" s="49"/>
      <c r="M24" s="49"/>
    </row>
    <row r="25" spans="1:13" s="4" customFormat="1" ht="18.75" thickBot="1" thickTop="1">
      <c r="A25" s="4">
        <v>1</v>
      </c>
      <c r="B25" s="4">
        <v>14</v>
      </c>
      <c r="C25" s="9" t="s">
        <v>5</v>
      </c>
      <c r="D25" s="14" t="s">
        <v>144</v>
      </c>
      <c r="E25" s="5"/>
      <c r="F25" s="54"/>
      <c r="G25" s="49"/>
      <c r="H25" s="49"/>
      <c r="I25" s="49"/>
      <c r="J25" s="49"/>
      <c r="K25" s="49"/>
      <c r="L25" s="49"/>
      <c r="M25" s="49"/>
    </row>
    <row r="26" spans="3:13" s="4" customFormat="1" ht="9.75" customHeight="1" thickBot="1" thickTop="1">
      <c r="C26" s="5"/>
      <c r="D26" s="3"/>
      <c r="E26" s="5"/>
      <c r="F26" s="54"/>
      <c r="G26" s="49"/>
      <c r="H26" s="49"/>
      <c r="I26" s="49"/>
      <c r="J26" s="49"/>
      <c r="K26" s="49"/>
      <c r="L26" s="49"/>
      <c r="M26" s="49"/>
    </row>
    <row r="27" spans="1:13" s="4" customFormat="1" ht="16.5" thickBot="1" thickTop="1">
      <c r="A27" s="4">
        <v>1</v>
      </c>
      <c r="B27" s="4">
        <v>15</v>
      </c>
      <c r="C27" s="9" t="s">
        <v>11</v>
      </c>
      <c r="D27" s="47" t="s">
        <v>162</v>
      </c>
      <c r="E27" s="5"/>
      <c r="F27" s="54"/>
      <c r="G27" s="49"/>
      <c r="H27" s="49"/>
      <c r="I27" s="49"/>
      <c r="J27" s="49"/>
      <c r="K27" s="49"/>
      <c r="L27" s="49"/>
      <c r="M27" s="49"/>
    </row>
    <row r="28" spans="3:13" s="4" customFormat="1" ht="9.75" customHeight="1" thickBot="1" thickTop="1">
      <c r="C28" s="5"/>
      <c r="D28" s="3"/>
      <c r="E28" s="5"/>
      <c r="F28" s="54"/>
      <c r="G28" s="49"/>
      <c r="H28" s="49"/>
      <c r="I28" s="49"/>
      <c r="J28" s="49"/>
      <c r="K28" s="49"/>
      <c r="L28" s="49"/>
      <c r="M28" s="49"/>
    </row>
    <row r="29" spans="1:13" s="4" customFormat="1" ht="18.75" thickBot="1" thickTop="1">
      <c r="A29" s="4">
        <v>1</v>
      </c>
      <c r="B29" s="4">
        <v>16</v>
      </c>
      <c r="C29" s="9" t="s">
        <v>6</v>
      </c>
      <c r="D29" s="13" t="s">
        <v>29</v>
      </c>
      <c r="E29" s="5"/>
      <c r="F29" s="54"/>
      <c r="G29" s="49"/>
      <c r="H29" s="49"/>
      <c r="I29" s="49"/>
      <c r="J29" s="49"/>
      <c r="K29" s="49"/>
      <c r="L29" s="49"/>
      <c r="M29" s="49"/>
    </row>
    <row r="30" spans="3:13" s="4" customFormat="1" ht="9.75" customHeight="1" thickBot="1" thickTop="1">
      <c r="C30" s="5"/>
      <c r="D30" s="3"/>
      <c r="E30" s="5"/>
      <c r="F30" s="54"/>
      <c r="G30" s="49"/>
      <c r="H30" s="49"/>
      <c r="I30" s="49"/>
      <c r="J30" s="49"/>
      <c r="K30" s="49"/>
      <c r="L30" s="49"/>
      <c r="M30" s="49"/>
    </row>
    <row r="31" spans="1:13" s="4" customFormat="1" ht="18.75" thickBot="1" thickTop="1">
      <c r="A31" s="4">
        <v>1</v>
      </c>
      <c r="B31" s="4">
        <v>17</v>
      </c>
      <c r="C31" s="9" t="s">
        <v>15</v>
      </c>
      <c r="D31" s="24">
        <v>40796</v>
      </c>
      <c r="E31" s="5"/>
      <c r="F31" s="54"/>
      <c r="G31" s="49"/>
      <c r="H31" s="49"/>
      <c r="I31" s="49"/>
      <c r="J31" s="49"/>
      <c r="K31" s="49"/>
      <c r="L31" s="49"/>
      <c r="M31" s="49"/>
    </row>
    <row r="32" spans="3:13" s="4" customFormat="1" ht="9.75" customHeight="1" thickBot="1" thickTop="1">
      <c r="C32" s="5"/>
      <c r="D32" s="3"/>
      <c r="E32" s="5"/>
      <c r="F32" s="54"/>
      <c r="G32" s="49"/>
      <c r="H32" s="49"/>
      <c r="I32" s="49"/>
      <c r="J32" s="49"/>
      <c r="K32" s="49"/>
      <c r="L32" s="49"/>
      <c r="M32" s="49"/>
    </row>
    <row r="33" spans="1:13" s="4" customFormat="1" ht="18.75" thickBot="1" thickTop="1">
      <c r="A33" s="4">
        <v>1</v>
      </c>
      <c r="B33" s="4">
        <v>18</v>
      </c>
      <c r="C33" s="9" t="s">
        <v>12</v>
      </c>
      <c r="D33" s="24">
        <f ca="1">TODAY()</f>
        <v>41010</v>
      </c>
      <c r="E33" s="5"/>
      <c r="F33" s="54"/>
      <c r="G33" s="49"/>
      <c r="H33" s="49"/>
      <c r="I33" s="49"/>
      <c r="J33" s="49"/>
      <c r="K33" s="49"/>
      <c r="L33" s="49"/>
      <c r="M33" s="49"/>
    </row>
    <row r="34" spans="3:13" s="4" customFormat="1" ht="9.75" customHeight="1" thickBot="1" thickTop="1">
      <c r="C34" s="5"/>
      <c r="D34" s="3"/>
      <c r="E34" s="5"/>
      <c r="F34" s="54"/>
      <c r="G34" s="49"/>
      <c r="H34" s="49"/>
      <c r="I34" s="49"/>
      <c r="J34" s="49"/>
      <c r="K34" s="49"/>
      <c r="L34" s="49"/>
      <c r="M34" s="49"/>
    </row>
    <row r="35" spans="1:13" s="4" customFormat="1" ht="18.75" thickBot="1" thickTop="1">
      <c r="A35" s="4">
        <v>1</v>
      </c>
      <c r="B35" s="4">
        <v>19</v>
      </c>
      <c r="C35" s="9" t="s">
        <v>13</v>
      </c>
      <c r="D35" s="16" t="s">
        <v>145</v>
      </c>
      <c r="E35" s="5"/>
      <c r="F35" s="54"/>
      <c r="G35" s="49"/>
      <c r="H35" s="49"/>
      <c r="I35" s="49"/>
      <c r="J35" s="49"/>
      <c r="K35" s="49"/>
      <c r="L35" s="49"/>
      <c r="M35" s="49"/>
    </row>
    <row r="36" spans="1:3" ht="9.75" customHeight="1" thickBot="1" thickTop="1">
      <c r="A36" s="4"/>
      <c r="C36" s="2"/>
    </row>
    <row r="37" spans="1:13" s="4" customFormat="1" ht="18.75" thickBot="1" thickTop="1">
      <c r="A37" s="4">
        <v>1</v>
      </c>
      <c r="B37" s="4">
        <v>20</v>
      </c>
      <c r="C37" s="9" t="s">
        <v>4</v>
      </c>
      <c r="D37" s="13" t="s">
        <v>163</v>
      </c>
      <c r="E37" s="5"/>
      <c r="F37" s="54"/>
      <c r="G37" s="49"/>
      <c r="H37" s="49"/>
      <c r="I37" s="49"/>
      <c r="J37" s="49"/>
      <c r="K37" s="49"/>
      <c r="L37" s="49"/>
      <c r="M37" s="49"/>
    </row>
    <row r="38" spans="1:3" ht="9.75" customHeight="1" thickBot="1" thickTop="1">
      <c r="A38" s="4"/>
      <c r="C38" s="2"/>
    </row>
    <row r="39" spans="1:13" s="4" customFormat="1" ht="18.75" thickBot="1" thickTop="1">
      <c r="A39" s="4">
        <v>1</v>
      </c>
      <c r="B39" s="4">
        <v>21</v>
      </c>
      <c r="C39" s="9" t="s">
        <v>21</v>
      </c>
      <c r="D39" s="63" t="s">
        <v>164</v>
      </c>
      <c r="E39" s="64"/>
      <c r="F39" s="64"/>
      <c r="G39" s="64"/>
      <c r="H39" s="64"/>
      <c r="I39" s="64"/>
      <c r="J39" s="64"/>
      <c r="K39" s="64"/>
      <c r="L39" s="64"/>
      <c r="M39" s="64"/>
    </row>
    <row r="40" spans="1:44" ht="6.75" customHeight="1" thickBot="1" thickTop="1">
      <c r="A40" s="4"/>
      <c r="C40" s="30"/>
      <c r="E40" s="5"/>
      <c r="K40" s="30"/>
      <c r="N40" s="31"/>
      <c r="O40" s="31"/>
      <c r="P40" s="32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</row>
    <row r="41" spans="1:44" ht="15" customHeight="1" thickBot="1" thickTop="1">
      <c r="A41" s="4">
        <v>1</v>
      </c>
      <c r="B41" s="4">
        <v>22</v>
      </c>
      <c r="C41" s="33" t="s">
        <v>31</v>
      </c>
      <c r="D41" s="13">
        <v>2008</v>
      </c>
      <c r="E41" s="5"/>
      <c r="F41" s="54"/>
      <c r="G41" s="49"/>
      <c r="H41" s="49"/>
      <c r="I41" s="49"/>
      <c r="J41" s="49"/>
      <c r="K41" s="50"/>
      <c r="L41" s="49"/>
      <c r="M41" s="49"/>
      <c r="N41" s="34"/>
      <c r="O41" s="34"/>
      <c r="P41" s="35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</row>
    <row r="42" spans="1:44" ht="6.75" customHeight="1" thickBot="1" thickTop="1">
      <c r="A42" s="4"/>
      <c r="C42" s="30"/>
      <c r="K42" s="30"/>
      <c r="N42" s="31"/>
      <c r="O42" s="31"/>
      <c r="P42" s="32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</row>
    <row r="43" spans="1:44" ht="15" customHeight="1" thickBot="1" thickTop="1">
      <c r="A43" s="4">
        <v>1</v>
      </c>
      <c r="B43" s="4">
        <v>23</v>
      </c>
      <c r="C43" s="33" t="s">
        <v>32</v>
      </c>
      <c r="D43" s="13" t="s">
        <v>33</v>
      </c>
      <c r="E43" s="36"/>
      <c r="F43" s="57"/>
      <c r="G43" s="52"/>
      <c r="H43" s="52"/>
      <c r="I43" s="52"/>
      <c r="J43" s="52"/>
      <c r="K43" s="52"/>
      <c r="L43" s="52"/>
      <c r="M43" s="52"/>
      <c r="N43" s="37"/>
      <c r="O43" s="37"/>
      <c r="P43" s="37"/>
      <c r="Q43" s="37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</row>
    <row r="44" spans="1:16" ht="12" customHeight="1" thickBot="1" thickTop="1">
      <c r="A44" s="4"/>
      <c r="C44" s="30"/>
      <c r="G44" s="1"/>
      <c r="H44" s="1"/>
      <c r="I44" s="1"/>
      <c r="J44" s="1"/>
      <c r="K44" s="2"/>
      <c r="L44" s="1"/>
      <c r="M44" s="1"/>
      <c r="P44" s="2"/>
    </row>
    <row r="45" spans="1:3" s="4" customFormat="1" ht="17.25" customHeight="1" thickBot="1" thickTop="1">
      <c r="A45" s="4">
        <v>1</v>
      </c>
      <c r="B45" s="4">
        <v>300</v>
      </c>
      <c r="C45" s="33" t="s">
        <v>142</v>
      </c>
    </row>
    <row r="46" spans="1:13" ht="9.75" customHeight="1" thickBot="1" thickTop="1">
      <c r="A46" s="4"/>
      <c r="C46" s="2"/>
      <c r="F46" s="1"/>
      <c r="G46" s="1"/>
      <c r="H46" s="1"/>
      <c r="I46" s="1"/>
      <c r="J46" s="1"/>
      <c r="K46" s="1"/>
      <c r="L46" s="1"/>
      <c r="M46" s="1"/>
    </row>
    <row r="47" spans="1:5" s="4" customFormat="1" ht="18.75" thickBot="1" thickTop="1">
      <c r="A47" s="4">
        <v>1</v>
      </c>
      <c r="B47" s="4">
        <v>311</v>
      </c>
      <c r="C47" s="9" t="s">
        <v>143</v>
      </c>
      <c r="D47" s="13" t="s">
        <v>3</v>
      </c>
      <c r="E47" s="5"/>
    </row>
    <row r="48" spans="1:5" s="4" customFormat="1" ht="16.5" thickBot="1" thickTop="1">
      <c r="A48" s="4">
        <v>1</v>
      </c>
      <c r="B48" s="4">
        <v>312</v>
      </c>
      <c r="C48" s="7" t="s">
        <v>165</v>
      </c>
      <c r="D48" s="41">
        <f>MATCH(D47,'[1]категории'!$B$3:$B$21,0)</f>
        <v>2</v>
      </c>
      <c r="E48" s="5"/>
    </row>
    <row r="49" spans="1:5" s="4" customFormat="1" ht="16.5" thickBot="1" thickTop="1">
      <c r="A49" s="4">
        <v>1</v>
      </c>
      <c r="B49" s="4">
        <v>313</v>
      </c>
      <c r="C49" s="7" t="s">
        <v>166</v>
      </c>
      <c r="D49" s="42" t="str">
        <f>IF(ISNA(#REF!),"-?-",INDEX('[1]категории'!$D$3:$D$21,D48))</f>
        <v>YEAR</v>
      </c>
      <c r="E49" s="5"/>
    </row>
    <row r="50" spans="1:5" s="4" customFormat="1" ht="18.75" thickBot="1" thickTop="1">
      <c r="A50" s="4">
        <v>1</v>
      </c>
      <c r="B50" s="4">
        <v>315</v>
      </c>
      <c r="C50" s="9" t="s">
        <v>167</v>
      </c>
      <c r="D50" s="13">
        <v>2008</v>
      </c>
      <c r="E50" s="5"/>
    </row>
    <row r="51" spans="1:5" s="4" customFormat="1" ht="16.5" thickBot="1" thickTop="1">
      <c r="A51" s="4">
        <v>1</v>
      </c>
      <c r="B51" s="4">
        <v>316</v>
      </c>
      <c r="C51" s="9" t="s">
        <v>168</v>
      </c>
      <c r="D51" s="65">
        <f>INDEX('[1]period'!$D$3:$D$176,MATCH(D50,'[1]period'!$B$3:$B$176,0))</f>
        <v>2008</v>
      </c>
      <c r="E51" s="5"/>
    </row>
    <row r="52" spans="1:5" s="4" customFormat="1" ht="16.5" thickBot="1" thickTop="1">
      <c r="A52" s="4">
        <v>1</v>
      </c>
      <c r="B52" s="4">
        <v>317</v>
      </c>
      <c r="C52" s="9" t="s">
        <v>169</v>
      </c>
      <c r="D52" s="65">
        <f>MATCH(D51,'[1]period'!$B$3:$B$176,0)</f>
        <v>132</v>
      </c>
      <c r="E52" s="5"/>
    </row>
    <row r="53" spans="1:13" ht="15.75" thickTop="1">
      <c r="A53" s="4"/>
      <c r="B53" s="4"/>
      <c r="G53" s="30"/>
      <c r="H53" s="30"/>
      <c r="I53" s="30"/>
      <c r="J53" s="30"/>
      <c r="K53" s="30"/>
      <c r="L53" s="30"/>
      <c r="M53" s="30"/>
    </row>
    <row r="54" spans="1:13" s="18" customFormat="1" ht="15">
      <c r="A54" s="17"/>
      <c r="B54" s="17"/>
      <c r="C54" s="23" t="s">
        <v>22</v>
      </c>
      <c r="D54" s="19"/>
      <c r="E54" s="19"/>
      <c r="F54" s="19"/>
      <c r="G54" s="53"/>
      <c r="H54" s="53"/>
      <c r="I54" s="53"/>
      <c r="J54" s="53"/>
      <c r="K54" s="53"/>
      <c r="L54" s="53"/>
      <c r="M54" s="53"/>
    </row>
    <row r="55" spans="1:13" ht="14.25">
      <c r="A55" s="26">
        <v>2</v>
      </c>
      <c r="B55" s="21">
        <v>3</v>
      </c>
      <c r="C55" s="22">
        <v>4</v>
      </c>
      <c r="D55" s="43">
        <v>3</v>
      </c>
      <c r="E55" s="43">
        <v>4</v>
      </c>
      <c r="F55" s="58">
        <v>5</v>
      </c>
      <c r="G55" s="48">
        <v>5</v>
      </c>
      <c r="H55" s="48">
        <v>5</v>
      </c>
      <c r="I55" s="48">
        <v>5</v>
      </c>
      <c r="J55" s="48">
        <v>5</v>
      </c>
      <c r="K55" s="48">
        <v>5</v>
      </c>
      <c r="L55" s="48">
        <v>5</v>
      </c>
      <c r="M55" s="48">
        <v>5</v>
      </c>
    </row>
    <row r="56" spans="1:13" ht="15" thickBot="1">
      <c r="A56" s="26">
        <v>2</v>
      </c>
      <c r="B56" s="25"/>
      <c r="C56" s="25" t="s">
        <v>23</v>
      </c>
      <c r="D56" s="25"/>
      <c r="E56" s="25"/>
      <c r="F56" s="28">
        <f>MATCH(F58,'[2]citiz'!$B$3:$B$176,0)</f>
        <v>1</v>
      </c>
      <c r="G56" s="29">
        <f>MATCH(G58,'[2]citiz'!$B$3:$B$176,0)</f>
        <v>2</v>
      </c>
      <c r="H56" s="29">
        <f>MATCH(H58,'[2]citiz'!$B$3:$B$176,0)</f>
        <v>3</v>
      </c>
      <c r="I56" s="29">
        <f>MATCH(I58,'[2]citiz'!$B$3:$B$176,0)</f>
        <v>4</v>
      </c>
      <c r="J56" s="29">
        <f>MATCH(J58,'[2]citiz'!$B$3:$B$176,0)</f>
        <v>5</v>
      </c>
      <c r="K56" s="29">
        <f>MATCH(K58,'[2]citiz'!$B$3:$B$176,0)</f>
        <v>6</v>
      </c>
      <c r="L56" s="29">
        <f>MATCH(L58,'[2]citiz'!$B$3:$B$176,0)</f>
        <v>7</v>
      </c>
      <c r="M56" s="29">
        <f>MATCH(M58,'[2]citiz'!$B$3:$B$176,0)</f>
        <v>8</v>
      </c>
    </row>
    <row r="57" spans="1:13" ht="16.5" thickBot="1" thickTop="1">
      <c r="A57" s="20">
        <v>3</v>
      </c>
      <c r="B57" s="25"/>
      <c r="C57" s="25" t="s">
        <v>24</v>
      </c>
      <c r="D57" s="25"/>
      <c r="E57" s="25"/>
      <c r="F57" s="28" t="str">
        <f>INDEX('[2]citiz'!$D$3:$D$113,MATCH(TRIM(F58),'[2]citiz'!$B$3:$B$113,0))</f>
        <v>TOT</v>
      </c>
      <c r="G57" s="29" t="str">
        <f>INDEX('[2]citiz'!$D$3:$D$113,MATCH(TRIM(G58),'[2]citiz'!$B$3:$B$113,0))</f>
        <v>ciRU</v>
      </c>
      <c r="H57" s="29" t="str">
        <f>INDEX('[2]citiz'!$D$3:$D$113,MATCH(TRIM(H58),'[2]citiz'!$B$3:$B$113,0))</f>
        <v>ci2</v>
      </c>
      <c r="I57" s="29" t="str">
        <f>INDEX('[2]citiz'!$D$3:$D$113,MATCH(TRIM(I58),'[2]citiz'!$B$3:$B$113,0))</f>
        <v>for</v>
      </c>
      <c r="J57" s="29" t="str">
        <f>INDEX('[2]citiz'!$D$3:$D$113,MATCH(TRIM(J58),'[2]citiz'!$B$3:$B$113,0))</f>
        <v>CISBa</v>
      </c>
      <c r="K57" s="29" t="str">
        <f>INDEX('[2]citiz'!$D$3:$D$113,MATCH(TRIM(K58),'[2]citiz'!$B$3:$B$113,0))</f>
        <v>for_oth</v>
      </c>
      <c r="L57" s="29" t="str">
        <f>INDEX('[2]citiz'!$D$3:$D$113,MATCH(TRIM(L58),'[2]citiz'!$B$3:$B$113,0))</f>
        <v>no_ci</v>
      </c>
      <c r="M57" s="29" t="str">
        <f>INDEX('[2]citiz'!$D$3:$D$113,MATCH(TRIM(M58),'[2]citiz'!$B$3:$B$113,0))</f>
        <v>ci_ns</v>
      </c>
    </row>
    <row r="58" spans="1:13" ht="69.75" thickBot="1" thickTop="1">
      <c r="A58" s="26">
        <v>4</v>
      </c>
      <c r="B58" s="25" t="s">
        <v>24</v>
      </c>
      <c r="C58" s="44" t="s">
        <v>35</v>
      </c>
      <c r="D58" s="25" t="s">
        <v>24</v>
      </c>
      <c r="E58" s="45" t="s">
        <v>37</v>
      </c>
      <c r="F58" s="59" t="s">
        <v>38</v>
      </c>
      <c r="G58" s="59" t="s">
        <v>39</v>
      </c>
      <c r="H58" s="59" t="s">
        <v>40</v>
      </c>
      <c r="I58" s="59" t="s">
        <v>41</v>
      </c>
      <c r="J58" s="59" t="s">
        <v>42</v>
      </c>
      <c r="K58" s="59" t="s">
        <v>43</v>
      </c>
      <c r="L58" s="59" t="s">
        <v>44</v>
      </c>
      <c r="M58" s="59" t="s">
        <v>45</v>
      </c>
    </row>
    <row r="59" spans="1:13" ht="16.5" thickBot="1" thickTop="1">
      <c r="A59" s="26">
        <v>5</v>
      </c>
      <c r="B59" s="28" t="str">
        <f>INDEX('[2]migdir'!$D$3:$D$176,MATCH(C59,'[2]migdir'!$B$3:$B$176,0))</f>
        <v>in_m</v>
      </c>
      <c r="C59" s="44" t="s">
        <v>46</v>
      </c>
      <c r="D59" s="25">
        <f>INDEX('[2]regions'!$D$3:$D$151,MATCH(TRIM(E59),'[2]regions'!$B$3:$B$151,0))</f>
        <v>1</v>
      </c>
      <c r="E59" s="3" t="s">
        <v>47</v>
      </c>
      <c r="F59" s="59">
        <v>281614</v>
      </c>
      <c r="G59" s="59">
        <v>224986</v>
      </c>
      <c r="H59" s="59">
        <v>29391</v>
      </c>
      <c r="I59" s="59">
        <v>49927</v>
      </c>
      <c r="J59" s="59">
        <v>47656</v>
      </c>
      <c r="K59" s="59">
        <v>2271</v>
      </c>
      <c r="L59" s="59">
        <v>3323</v>
      </c>
      <c r="M59" s="59">
        <v>3378</v>
      </c>
    </row>
    <row r="60" spans="1:13" ht="15" thickBot="1" thickTop="1">
      <c r="A60" s="26">
        <v>5</v>
      </c>
      <c r="B60" s="28" t="str">
        <f>INDEX('[2]migdir'!$D$3:$D$176,MATCH(C60,'[2]migdir'!$B$3:$B$176,0))</f>
        <v>in_m</v>
      </c>
      <c r="C60" s="44" t="s">
        <v>46</v>
      </c>
      <c r="D60" s="25">
        <f>INDEX('[2]regions'!$D$3:$D$151,MATCH(TRIM(E60),'[2]regions'!$B$3:$B$151,0))</f>
        <v>100</v>
      </c>
      <c r="E60" s="46" t="s">
        <v>48</v>
      </c>
      <c r="F60" s="59">
        <v>91740</v>
      </c>
      <c r="G60" s="59">
        <v>73178</v>
      </c>
      <c r="H60" s="59">
        <v>7763</v>
      </c>
      <c r="I60" s="59">
        <v>16242</v>
      </c>
      <c r="J60" s="59">
        <v>15906</v>
      </c>
      <c r="K60" s="59">
        <v>336</v>
      </c>
      <c r="L60" s="59">
        <v>1420</v>
      </c>
      <c r="M60" s="59">
        <v>900</v>
      </c>
    </row>
    <row r="61" spans="1:13" ht="15" thickBot="1" thickTop="1">
      <c r="A61" s="26">
        <v>5</v>
      </c>
      <c r="B61" s="28" t="str">
        <f>INDEX('[2]migdir'!$D$3:$D$176,MATCH(C61,'[2]migdir'!$B$3:$B$176,0))</f>
        <v>in_m</v>
      </c>
      <c r="C61" s="44" t="s">
        <v>46</v>
      </c>
      <c r="D61" s="25">
        <f>INDEX('[2]regions'!$D$3:$D$151,MATCH(TRIM(E61),'[2]regions'!$B$3:$B$151,0))</f>
        <v>110</v>
      </c>
      <c r="E61" s="46" t="s">
        <v>129</v>
      </c>
      <c r="F61" s="59">
        <v>7350</v>
      </c>
      <c r="G61" s="59">
        <v>4921</v>
      </c>
      <c r="H61" s="59">
        <v>7</v>
      </c>
      <c r="I61" s="59">
        <v>2370</v>
      </c>
      <c r="J61" s="59">
        <v>2341</v>
      </c>
      <c r="K61" s="59">
        <v>29</v>
      </c>
      <c r="L61" s="59">
        <v>55</v>
      </c>
      <c r="M61" s="59">
        <v>4</v>
      </c>
    </row>
    <row r="62" spans="1:13" ht="15" thickBot="1" thickTop="1">
      <c r="A62" s="26">
        <v>5</v>
      </c>
      <c r="B62" s="28" t="str">
        <f>INDEX('[2]migdir'!$D$3:$D$176,MATCH(C62,'[2]migdir'!$B$3:$B$176,0))</f>
        <v>in_m</v>
      </c>
      <c r="C62" s="44" t="s">
        <v>46</v>
      </c>
      <c r="D62" s="25">
        <f>INDEX('[2]regions'!$D$3:$D$151,MATCH(TRIM(E62),'[2]regions'!$B$3:$B$151,0))</f>
        <v>111</v>
      </c>
      <c r="E62" s="46" t="s">
        <v>130</v>
      </c>
      <c r="F62" s="59">
        <v>2820</v>
      </c>
      <c r="G62" s="59">
        <v>2050</v>
      </c>
      <c r="H62" s="59">
        <v>1</v>
      </c>
      <c r="I62" s="59">
        <v>770</v>
      </c>
      <c r="J62" s="59">
        <v>763</v>
      </c>
      <c r="K62" s="59">
        <v>7</v>
      </c>
      <c r="L62" s="59">
        <v>0</v>
      </c>
      <c r="M62" s="59">
        <v>0</v>
      </c>
    </row>
    <row r="63" spans="1:13" ht="15" thickBot="1" thickTop="1">
      <c r="A63" s="26">
        <v>5</v>
      </c>
      <c r="B63" s="28" t="str">
        <f>INDEX('[2]migdir'!$D$3:$D$176,MATCH(C63,'[2]migdir'!$B$3:$B$176,0))</f>
        <v>in_m</v>
      </c>
      <c r="C63" s="44" t="s">
        <v>46</v>
      </c>
      <c r="D63" s="25">
        <f>INDEX('[2]regions'!$D$3:$D$151,MATCH(TRIM(E63),'[2]regions'!$B$3:$B$151,0))</f>
        <v>112</v>
      </c>
      <c r="E63" s="46" t="s">
        <v>49</v>
      </c>
      <c r="F63" s="59">
        <v>3173</v>
      </c>
      <c r="G63" s="59">
        <v>3032</v>
      </c>
      <c r="H63" s="59">
        <v>615</v>
      </c>
      <c r="I63" s="59">
        <v>11</v>
      </c>
      <c r="J63" s="59">
        <v>3</v>
      </c>
      <c r="K63" s="59">
        <v>8</v>
      </c>
      <c r="L63" s="59">
        <v>16</v>
      </c>
      <c r="M63" s="59">
        <v>114</v>
      </c>
    </row>
    <row r="64" spans="1:13" ht="15" thickBot="1" thickTop="1">
      <c r="A64" s="26">
        <v>5</v>
      </c>
      <c r="B64" s="28" t="str">
        <f>INDEX('[2]migdir'!$D$3:$D$176,MATCH(C64,'[2]migdir'!$B$3:$B$176,0))</f>
        <v>in_m</v>
      </c>
      <c r="C64" s="44" t="s">
        <v>46</v>
      </c>
      <c r="D64" s="25">
        <f>INDEX('[2]regions'!$D$3:$D$151,MATCH(TRIM(E64),'[2]regions'!$B$3:$B$151,0))</f>
        <v>113</v>
      </c>
      <c r="E64" s="46" t="s">
        <v>50</v>
      </c>
      <c r="F64" s="59">
        <v>4638</v>
      </c>
      <c r="G64" s="59">
        <v>4231</v>
      </c>
      <c r="H64" s="59">
        <v>307</v>
      </c>
      <c r="I64" s="59">
        <v>392</v>
      </c>
      <c r="J64" s="59">
        <v>377</v>
      </c>
      <c r="K64" s="59">
        <v>15</v>
      </c>
      <c r="L64" s="59">
        <v>13</v>
      </c>
      <c r="M64" s="59">
        <v>2</v>
      </c>
    </row>
    <row r="65" spans="1:13" ht="15" thickBot="1" thickTop="1">
      <c r="A65" s="26">
        <v>5</v>
      </c>
      <c r="B65" s="28" t="str">
        <f>INDEX('[2]migdir'!$D$3:$D$176,MATCH(C65,'[2]migdir'!$B$3:$B$176,0))</f>
        <v>in_m</v>
      </c>
      <c r="C65" s="44" t="s">
        <v>46</v>
      </c>
      <c r="D65" s="25">
        <f>INDEX('[2]regions'!$D$3:$D$151,MATCH(TRIM(E65),'[2]regions'!$B$3:$B$151,0))</f>
        <v>114</v>
      </c>
      <c r="E65" s="46" t="s">
        <v>51</v>
      </c>
      <c r="F65" s="59">
        <v>3797</v>
      </c>
      <c r="G65" s="59">
        <v>1537</v>
      </c>
      <c r="H65" s="59">
        <v>19</v>
      </c>
      <c r="I65" s="59">
        <v>2208</v>
      </c>
      <c r="J65" s="59">
        <v>2150</v>
      </c>
      <c r="K65" s="59">
        <v>58</v>
      </c>
      <c r="L65" s="59">
        <v>9</v>
      </c>
      <c r="M65" s="59">
        <v>43</v>
      </c>
    </row>
    <row r="66" spans="1:13" ht="15" thickBot="1" thickTop="1">
      <c r="A66" s="26">
        <v>5</v>
      </c>
      <c r="B66" s="28" t="str">
        <f>INDEX('[2]migdir'!$D$3:$D$176,MATCH(C66,'[2]migdir'!$B$3:$B$176,0))</f>
        <v>in_m</v>
      </c>
      <c r="C66" s="44" t="s">
        <v>46</v>
      </c>
      <c r="D66" s="25">
        <f>INDEX('[2]regions'!$D$3:$D$151,MATCH(TRIM(E66),'[2]regions'!$B$3:$B$151,0))</f>
        <v>115</v>
      </c>
      <c r="E66" s="46" t="s">
        <v>52</v>
      </c>
      <c r="F66" s="59">
        <v>4295</v>
      </c>
      <c r="G66" s="59">
        <v>3280</v>
      </c>
      <c r="H66" s="59">
        <v>4</v>
      </c>
      <c r="I66" s="59">
        <v>830</v>
      </c>
      <c r="J66" s="59">
        <v>810</v>
      </c>
      <c r="K66" s="59">
        <v>20</v>
      </c>
      <c r="L66" s="59">
        <v>9</v>
      </c>
      <c r="M66" s="59">
        <v>176</v>
      </c>
    </row>
    <row r="67" spans="1:13" ht="15" thickBot="1" thickTop="1">
      <c r="A67" s="26">
        <v>5</v>
      </c>
      <c r="B67" s="28" t="str">
        <f>INDEX('[2]migdir'!$D$3:$D$176,MATCH(C67,'[2]migdir'!$B$3:$B$176,0))</f>
        <v>in_m</v>
      </c>
      <c r="C67" s="44" t="s">
        <v>46</v>
      </c>
      <c r="D67" s="25">
        <f>INDEX('[2]regions'!$D$3:$D$151,MATCH(TRIM(E67),'[2]regions'!$B$3:$B$151,0))</f>
        <v>116</v>
      </c>
      <c r="E67" s="46" t="s">
        <v>131</v>
      </c>
      <c r="F67" s="59">
        <v>1138</v>
      </c>
      <c r="G67" s="59">
        <v>1088</v>
      </c>
      <c r="H67" s="59">
        <v>48</v>
      </c>
      <c r="I67" s="59">
        <v>47</v>
      </c>
      <c r="J67" s="59">
        <v>46</v>
      </c>
      <c r="K67" s="59">
        <v>1</v>
      </c>
      <c r="L67" s="59">
        <v>0</v>
      </c>
      <c r="M67" s="59">
        <v>3</v>
      </c>
    </row>
    <row r="68" spans="1:13" ht="15" thickBot="1" thickTop="1">
      <c r="A68" s="26">
        <v>5</v>
      </c>
      <c r="B68" s="28" t="str">
        <f>INDEX('[2]migdir'!$D$3:$D$176,MATCH(C68,'[2]migdir'!$B$3:$B$176,0))</f>
        <v>in_m</v>
      </c>
      <c r="C68" s="44" t="s">
        <v>46</v>
      </c>
      <c r="D68" s="25">
        <f>INDEX('[2]regions'!$D$3:$D$151,MATCH(TRIM(E68),'[2]regions'!$B$3:$B$151,0))</f>
        <v>117</v>
      </c>
      <c r="E68" s="46" t="s">
        <v>53</v>
      </c>
      <c r="F68" s="59">
        <v>3019</v>
      </c>
      <c r="G68" s="59">
        <v>1977</v>
      </c>
      <c r="H68" s="59">
        <v>32</v>
      </c>
      <c r="I68" s="59">
        <v>1036</v>
      </c>
      <c r="J68" s="59">
        <v>1015</v>
      </c>
      <c r="K68" s="59">
        <v>21</v>
      </c>
      <c r="L68" s="59">
        <v>6</v>
      </c>
      <c r="M68" s="59">
        <v>0</v>
      </c>
    </row>
    <row r="69" spans="1:13" ht="15" thickBot="1" thickTop="1">
      <c r="A69" s="26">
        <v>5</v>
      </c>
      <c r="B69" s="28" t="str">
        <f>INDEX('[2]migdir'!$D$3:$D$176,MATCH(C69,'[2]migdir'!$B$3:$B$176,0))</f>
        <v>in_m</v>
      </c>
      <c r="C69" s="44" t="s">
        <v>46</v>
      </c>
      <c r="D69" s="25">
        <f>INDEX('[2]regions'!$D$3:$D$151,MATCH(TRIM(E69),'[2]regions'!$B$3:$B$151,0))</f>
        <v>118</v>
      </c>
      <c r="E69" s="46" t="s">
        <v>54</v>
      </c>
      <c r="F69" s="59">
        <v>2558</v>
      </c>
      <c r="G69" s="59">
        <v>2558</v>
      </c>
      <c r="H69" s="59">
        <v>401</v>
      </c>
      <c r="I69" s="59">
        <v>0</v>
      </c>
      <c r="J69" s="59">
        <v>0</v>
      </c>
      <c r="K69" s="59">
        <v>0</v>
      </c>
      <c r="L69" s="59">
        <v>0</v>
      </c>
      <c r="M69" s="59">
        <v>0</v>
      </c>
    </row>
    <row r="70" spans="1:13" ht="15" thickBot="1" thickTop="1">
      <c r="A70" s="26">
        <v>5</v>
      </c>
      <c r="B70" s="28" t="str">
        <f>INDEX('[2]migdir'!$D$3:$D$176,MATCH(C70,'[2]migdir'!$B$3:$B$176,0))</f>
        <v>in_m</v>
      </c>
      <c r="C70" s="44" t="s">
        <v>46</v>
      </c>
      <c r="D70" s="25">
        <f>INDEX('[2]regions'!$D$3:$D$151,MATCH(TRIM(E70),'[2]regions'!$B$3:$B$151,0))</f>
        <v>119</v>
      </c>
      <c r="E70" s="46" t="s">
        <v>55</v>
      </c>
      <c r="F70" s="59">
        <v>21199</v>
      </c>
      <c r="G70" s="59">
        <v>20177</v>
      </c>
      <c r="H70" s="59">
        <v>2591</v>
      </c>
      <c r="I70" s="59">
        <v>821</v>
      </c>
      <c r="J70" s="59">
        <v>798</v>
      </c>
      <c r="K70" s="59">
        <v>23</v>
      </c>
      <c r="L70" s="59">
        <v>49</v>
      </c>
      <c r="M70" s="59">
        <v>152</v>
      </c>
    </row>
    <row r="71" spans="1:13" ht="15" thickBot="1" thickTop="1">
      <c r="A71" s="26">
        <v>5</v>
      </c>
      <c r="B71" s="28" t="str">
        <f>INDEX('[2]migdir'!$D$3:$D$176,MATCH(C71,'[2]migdir'!$B$3:$B$176,0))</f>
        <v>in_m</v>
      </c>
      <c r="C71" s="44" t="s">
        <v>46</v>
      </c>
      <c r="D71" s="25">
        <f>INDEX('[2]regions'!$D$3:$D$151,MATCH(TRIM(E71),'[2]regions'!$B$3:$B$151,0))</f>
        <v>120</v>
      </c>
      <c r="E71" s="46" t="s">
        <v>56</v>
      </c>
      <c r="F71" s="59">
        <v>1619</v>
      </c>
      <c r="G71" s="59">
        <v>982</v>
      </c>
      <c r="H71" s="59">
        <v>7</v>
      </c>
      <c r="I71" s="59">
        <v>619</v>
      </c>
      <c r="J71" s="59">
        <v>603</v>
      </c>
      <c r="K71" s="59">
        <v>16</v>
      </c>
      <c r="L71" s="59">
        <v>11</v>
      </c>
      <c r="M71" s="59">
        <v>7</v>
      </c>
    </row>
    <row r="72" spans="1:13" ht="15" thickBot="1" thickTop="1">
      <c r="A72" s="26">
        <v>5</v>
      </c>
      <c r="B72" s="28" t="str">
        <f>INDEX('[2]migdir'!$D$3:$D$176,MATCH(C72,'[2]migdir'!$B$3:$B$176,0))</f>
        <v>in_m</v>
      </c>
      <c r="C72" s="44" t="s">
        <v>46</v>
      </c>
      <c r="D72" s="25">
        <f>INDEX('[2]regions'!$D$3:$D$151,MATCH(TRIM(E72),'[2]regions'!$B$3:$B$151,0))</f>
        <v>121</v>
      </c>
      <c r="E72" s="46" t="s">
        <v>57</v>
      </c>
      <c r="F72" s="59">
        <v>3475</v>
      </c>
      <c r="G72" s="59">
        <v>2752</v>
      </c>
      <c r="H72" s="59">
        <v>86</v>
      </c>
      <c r="I72" s="59">
        <v>613</v>
      </c>
      <c r="J72" s="59">
        <v>583</v>
      </c>
      <c r="K72" s="59">
        <v>30</v>
      </c>
      <c r="L72" s="59">
        <v>0</v>
      </c>
      <c r="M72" s="59">
        <v>110</v>
      </c>
    </row>
    <row r="73" spans="1:13" ht="15" thickBot="1" thickTop="1">
      <c r="A73" s="26">
        <v>5</v>
      </c>
      <c r="B73" s="28" t="str">
        <f>INDEX('[2]migdir'!$D$3:$D$176,MATCH(C73,'[2]migdir'!$B$3:$B$176,0))</f>
        <v>in_m</v>
      </c>
      <c r="C73" s="44" t="s">
        <v>46</v>
      </c>
      <c r="D73" s="25">
        <f>INDEX('[2]regions'!$D$3:$D$151,MATCH(TRIM(E73),'[2]regions'!$B$3:$B$151,0))</f>
        <v>122</v>
      </c>
      <c r="E73" s="46" t="s">
        <v>58</v>
      </c>
      <c r="F73" s="59">
        <v>2155</v>
      </c>
      <c r="G73" s="59">
        <v>2049</v>
      </c>
      <c r="H73" s="59">
        <v>23</v>
      </c>
      <c r="I73" s="59">
        <v>83</v>
      </c>
      <c r="J73" s="59">
        <v>81</v>
      </c>
      <c r="K73" s="59">
        <v>2</v>
      </c>
      <c r="L73" s="59">
        <v>0</v>
      </c>
      <c r="M73" s="59">
        <v>23</v>
      </c>
    </row>
    <row r="74" spans="1:13" ht="15" thickBot="1" thickTop="1">
      <c r="A74" s="26">
        <v>5</v>
      </c>
      <c r="B74" s="28" t="str">
        <f>INDEX('[2]migdir'!$D$3:$D$176,MATCH(C74,'[2]migdir'!$B$3:$B$176,0))</f>
        <v>in_m</v>
      </c>
      <c r="C74" s="44" t="s">
        <v>46</v>
      </c>
      <c r="D74" s="25">
        <f>INDEX('[2]regions'!$D$3:$D$151,MATCH(TRIM(E74),'[2]regions'!$B$3:$B$151,0))</f>
        <v>123</v>
      </c>
      <c r="E74" s="46" t="s">
        <v>132</v>
      </c>
      <c r="F74" s="59">
        <v>2062</v>
      </c>
      <c r="G74" s="59">
        <v>1251</v>
      </c>
      <c r="H74" s="59">
        <v>13</v>
      </c>
      <c r="I74" s="59">
        <v>659</v>
      </c>
      <c r="J74" s="59">
        <v>656</v>
      </c>
      <c r="K74" s="59">
        <v>3</v>
      </c>
      <c r="L74" s="59">
        <v>32</v>
      </c>
      <c r="M74" s="59">
        <v>120</v>
      </c>
    </row>
    <row r="75" spans="1:13" ht="15" thickBot="1" thickTop="1">
      <c r="A75" s="26">
        <v>5</v>
      </c>
      <c r="B75" s="28" t="str">
        <f>INDEX('[2]migdir'!$D$3:$D$176,MATCH(C75,'[2]migdir'!$B$3:$B$176,0))</f>
        <v>in_m</v>
      </c>
      <c r="C75" s="44" t="s">
        <v>46</v>
      </c>
      <c r="D75" s="25">
        <f>INDEX('[2]regions'!$D$3:$D$151,MATCH(TRIM(E75),'[2]regions'!$B$3:$B$151,0))</f>
        <v>124</v>
      </c>
      <c r="E75" s="46" t="s">
        <v>59</v>
      </c>
      <c r="F75" s="59">
        <v>6375</v>
      </c>
      <c r="G75" s="59">
        <v>3647</v>
      </c>
      <c r="H75" s="59">
        <v>137</v>
      </c>
      <c r="I75" s="59">
        <v>2728</v>
      </c>
      <c r="J75" s="59">
        <v>2669</v>
      </c>
      <c r="K75" s="59">
        <v>59</v>
      </c>
      <c r="L75" s="59">
        <v>0</v>
      </c>
      <c r="M75" s="59">
        <v>0</v>
      </c>
    </row>
    <row r="76" spans="1:13" ht="15" thickBot="1" thickTop="1">
      <c r="A76" s="26">
        <v>5</v>
      </c>
      <c r="B76" s="28" t="str">
        <f>INDEX('[2]migdir'!$D$3:$D$176,MATCH(C76,'[2]migdir'!$B$3:$B$176,0))</f>
        <v>in_m</v>
      </c>
      <c r="C76" s="44" t="s">
        <v>46</v>
      </c>
      <c r="D76" s="25">
        <f>INDEX('[2]regions'!$D$3:$D$151,MATCH(TRIM(E76),'[2]regions'!$B$3:$B$151,0))</f>
        <v>125</v>
      </c>
      <c r="E76" s="46" t="s">
        <v>60</v>
      </c>
      <c r="F76" s="59">
        <v>5785</v>
      </c>
      <c r="G76" s="59">
        <v>3714</v>
      </c>
      <c r="H76" s="59">
        <v>46</v>
      </c>
      <c r="I76" s="59">
        <v>1981</v>
      </c>
      <c r="J76" s="59">
        <v>1953</v>
      </c>
      <c r="K76" s="59">
        <v>28</v>
      </c>
      <c r="L76" s="59">
        <v>9</v>
      </c>
      <c r="M76" s="59">
        <v>81</v>
      </c>
    </row>
    <row r="77" spans="1:13" ht="15" thickBot="1" thickTop="1">
      <c r="A77" s="26">
        <v>5</v>
      </c>
      <c r="B77" s="28" t="str">
        <f>INDEX('[2]migdir'!$D$3:$D$176,MATCH(C77,'[2]migdir'!$B$3:$B$176,0))</f>
        <v>in_m</v>
      </c>
      <c r="C77" s="44" t="s">
        <v>46</v>
      </c>
      <c r="D77" s="25">
        <f>INDEX('[2]regions'!$D$3:$D$151,MATCH(TRIM(E77),'[2]regions'!$B$3:$B$151,0))</f>
        <v>126</v>
      </c>
      <c r="E77" s="46" t="s">
        <v>133</v>
      </c>
      <c r="F77" s="59">
        <v>3026</v>
      </c>
      <c r="G77" s="59">
        <v>1806</v>
      </c>
      <c r="H77" s="59">
        <v>91</v>
      </c>
      <c r="I77" s="59">
        <v>1071</v>
      </c>
      <c r="J77" s="59">
        <v>1056</v>
      </c>
      <c r="K77" s="59">
        <v>15</v>
      </c>
      <c r="L77" s="59">
        <v>149</v>
      </c>
      <c r="M77" s="59">
        <v>0</v>
      </c>
    </row>
    <row r="78" spans="1:13" ht="15" thickBot="1" thickTop="1">
      <c r="A78" s="26">
        <v>5</v>
      </c>
      <c r="B78" s="28" t="str">
        <f>INDEX('[2]migdir'!$D$3:$D$176,MATCH(C78,'[2]migdir'!$B$3:$B$176,0))</f>
        <v>in_m</v>
      </c>
      <c r="C78" s="44" t="s">
        <v>46</v>
      </c>
      <c r="D78" s="25">
        <f>INDEX('[2]regions'!$D$3:$D$151,MATCH(TRIM(E78),'[2]regions'!$B$3:$B$151,0))</f>
        <v>127</v>
      </c>
      <c r="E78" s="46" t="s">
        <v>61</v>
      </c>
      <c r="F78" s="59">
        <v>13256</v>
      </c>
      <c r="G78" s="59">
        <v>12126</v>
      </c>
      <c r="H78" s="59">
        <v>3335</v>
      </c>
      <c r="I78" s="59">
        <v>3</v>
      </c>
      <c r="J78" s="59">
        <v>2</v>
      </c>
      <c r="K78" s="59">
        <v>1</v>
      </c>
      <c r="L78" s="59">
        <v>1062</v>
      </c>
      <c r="M78" s="59">
        <v>65</v>
      </c>
    </row>
    <row r="79" spans="1:13" ht="15" thickBot="1" thickTop="1">
      <c r="A79" s="26">
        <v>5</v>
      </c>
      <c r="B79" s="28" t="str">
        <f>INDEX('[2]migdir'!$D$3:$D$176,MATCH(C79,'[2]migdir'!$B$3:$B$176,0))</f>
        <v>in_m</v>
      </c>
      <c r="C79" s="44" t="s">
        <v>46</v>
      </c>
      <c r="D79" s="25">
        <f>INDEX('[2]regions'!$D$3:$D$151,MATCH(TRIM(E79),'[2]regions'!$B$3:$B$151,0))</f>
        <v>200</v>
      </c>
      <c r="E79" s="46" t="s">
        <v>62</v>
      </c>
      <c r="F79" s="59">
        <v>23061</v>
      </c>
      <c r="G79" s="59">
        <v>18296</v>
      </c>
      <c r="H79" s="59">
        <v>1564</v>
      </c>
      <c r="I79" s="59">
        <v>4381</v>
      </c>
      <c r="J79" s="59">
        <v>4176</v>
      </c>
      <c r="K79" s="59">
        <v>205</v>
      </c>
      <c r="L79" s="59">
        <v>64</v>
      </c>
      <c r="M79" s="59">
        <v>320</v>
      </c>
    </row>
    <row r="80" spans="1:13" ht="15" thickBot="1" thickTop="1">
      <c r="A80" s="26">
        <v>5</v>
      </c>
      <c r="B80" s="28" t="str">
        <f>INDEX('[2]migdir'!$D$3:$D$176,MATCH(C80,'[2]migdir'!$B$3:$B$176,0))</f>
        <v>in_m</v>
      </c>
      <c r="C80" s="44" t="s">
        <v>46</v>
      </c>
      <c r="D80" s="25">
        <f>INDEX('[2]regions'!$D$3:$D$151,MATCH(TRIM(E80),'[2]regions'!$B$3:$B$151,0))</f>
        <v>210</v>
      </c>
      <c r="E80" s="46" t="s">
        <v>63</v>
      </c>
      <c r="F80" s="59">
        <v>1281</v>
      </c>
      <c r="G80" s="59">
        <v>1130</v>
      </c>
      <c r="H80" s="59">
        <v>403</v>
      </c>
      <c r="I80" s="59">
        <v>82</v>
      </c>
      <c r="J80" s="59">
        <v>73</v>
      </c>
      <c r="K80" s="59">
        <v>9</v>
      </c>
      <c r="L80" s="59">
        <v>10</v>
      </c>
      <c r="M80" s="59">
        <v>59</v>
      </c>
    </row>
    <row r="81" spans="1:13" ht="15" thickBot="1" thickTop="1">
      <c r="A81" s="26">
        <v>5</v>
      </c>
      <c r="B81" s="28" t="str">
        <f>INDEX('[2]migdir'!$D$3:$D$176,MATCH(C81,'[2]migdir'!$B$3:$B$176,0))</f>
        <v>in_m</v>
      </c>
      <c r="C81" s="44" t="s">
        <v>46</v>
      </c>
      <c r="D81" s="25">
        <f>INDEX('[2]regions'!$D$3:$D$151,MATCH(TRIM(E81),'[2]regions'!$B$3:$B$151,0))</f>
        <v>211</v>
      </c>
      <c r="E81" s="46" t="s">
        <v>64</v>
      </c>
      <c r="F81" s="59">
        <v>923</v>
      </c>
      <c r="G81" s="59">
        <v>742</v>
      </c>
      <c r="H81" s="59">
        <v>0</v>
      </c>
      <c r="I81" s="59">
        <v>179</v>
      </c>
      <c r="J81" s="59">
        <v>169</v>
      </c>
      <c r="K81" s="59">
        <v>10</v>
      </c>
      <c r="L81" s="59">
        <v>1</v>
      </c>
      <c r="M81" s="59">
        <v>1</v>
      </c>
    </row>
    <row r="82" spans="1:13" ht="15" thickBot="1" thickTop="1">
      <c r="A82" s="26">
        <v>5</v>
      </c>
      <c r="B82" s="28" t="str">
        <f>INDEX('[2]migdir'!$D$3:$D$176,MATCH(C82,'[2]migdir'!$B$3:$B$176,0))</f>
        <v>in_m</v>
      </c>
      <c r="C82" s="44" t="s">
        <v>46</v>
      </c>
      <c r="D82" s="25">
        <f>INDEX('[2]regions'!$D$3:$D$151,MATCH(TRIM(E82),'[2]regions'!$B$3:$B$151,0))</f>
        <v>212</v>
      </c>
      <c r="E82" s="46" t="s">
        <v>134</v>
      </c>
      <c r="F82" s="59">
        <v>1229</v>
      </c>
      <c r="G82" s="59">
        <v>607</v>
      </c>
      <c r="H82" s="59">
        <v>144</v>
      </c>
      <c r="I82" s="59">
        <v>622</v>
      </c>
      <c r="J82" s="59">
        <v>564</v>
      </c>
      <c r="K82" s="59">
        <v>58</v>
      </c>
      <c r="L82" s="59">
        <v>0</v>
      </c>
      <c r="M82" s="59">
        <v>0</v>
      </c>
    </row>
    <row r="83" spans="1:13" ht="15" thickBot="1" thickTop="1">
      <c r="A83" s="26"/>
      <c r="B83" s="28"/>
      <c r="C83" s="44"/>
      <c r="D83" s="25"/>
      <c r="E83" s="46" t="s">
        <v>65</v>
      </c>
      <c r="F83" s="59"/>
      <c r="G83" s="59"/>
      <c r="H83" s="59"/>
      <c r="I83" s="59"/>
      <c r="J83" s="59"/>
      <c r="K83" s="59"/>
      <c r="L83" s="59"/>
      <c r="M83" s="59"/>
    </row>
    <row r="84" spans="1:13" ht="15" thickBot="1" thickTop="1">
      <c r="A84" s="26">
        <v>5</v>
      </c>
      <c r="B84" s="28" t="str">
        <f>INDEX('[2]migdir'!$D$3:$D$176,MATCH(C84,'[2]migdir'!$B$3:$B$176,0))</f>
        <v>in_m</v>
      </c>
      <c r="C84" s="44" t="s">
        <v>46</v>
      </c>
      <c r="D84" s="25">
        <f>INDEX('[2]regions'!$D$3:$D$151,MATCH(TRIM(E84),'[2]regions'!$B$3:$B$151,0))</f>
        <v>213</v>
      </c>
      <c r="E84" s="46" t="s">
        <v>66</v>
      </c>
      <c r="F84" s="59">
        <v>33</v>
      </c>
      <c r="G84" s="59">
        <v>25</v>
      </c>
      <c r="H84" s="59">
        <v>2</v>
      </c>
      <c r="I84" s="59">
        <v>8</v>
      </c>
      <c r="J84" s="59">
        <v>8</v>
      </c>
      <c r="K84" s="59">
        <v>0</v>
      </c>
      <c r="L84" s="59">
        <v>0</v>
      </c>
      <c r="M84" s="59">
        <v>0</v>
      </c>
    </row>
    <row r="85" spans="1:13" ht="15" thickBot="1" thickTop="1">
      <c r="A85" s="26">
        <v>5</v>
      </c>
      <c r="B85" s="28" t="str">
        <f>INDEX('[2]migdir'!$D$3:$D$176,MATCH(C85,'[2]migdir'!$B$3:$B$176,0))</f>
        <v>in_m</v>
      </c>
      <c r="C85" s="44" t="s">
        <v>46</v>
      </c>
      <c r="D85" s="25">
        <f>INDEX('[2]regions'!$D$3:$D$151,MATCH(TRIM(E85),'[2]regions'!$B$3:$B$151,0))</f>
        <v>214</v>
      </c>
      <c r="E85" s="46" t="s">
        <v>67</v>
      </c>
      <c r="F85" s="59">
        <v>1100</v>
      </c>
      <c r="G85" s="59">
        <v>983</v>
      </c>
      <c r="H85" s="59">
        <v>254</v>
      </c>
      <c r="I85" s="59">
        <v>117</v>
      </c>
      <c r="J85" s="59">
        <v>114</v>
      </c>
      <c r="K85" s="59">
        <v>3</v>
      </c>
      <c r="L85" s="59">
        <v>0</v>
      </c>
      <c r="M85" s="59">
        <v>0</v>
      </c>
    </row>
    <row r="86" spans="1:13" ht="15" thickBot="1" thickTop="1">
      <c r="A86" s="26">
        <v>5</v>
      </c>
      <c r="B86" s="28" t="str">
        <f>INDEX('[2]migdir'!$D$3:$D$176,MATCH(C86,'[2]migdir'!$B$3:$B$176,0))</f>
        <v>in_m</v>
      </c>
      <c r="C86" s="44" t="s">
        <v>46</v>
      </c>
      <c r="D86" s="25">
        <f>INDEX('[2]regions'!$D$3:$D$151,MATCH(TRIM(E86),'[2]regions'!$B$3:$B$151,0))</f>
        <v>215</v>
      </c>
      <c r="E86" s="46" t="s">
        <v>68</v>
      </c>
      <c r="F86" s="59">
        <v>3544</v>
      </c>
      <c r="G86" s="59">
        <v>3158</v>
      </c>
      <c r="H86" s="59">
        <v>21</v>
      </c>
      <c r="I86" s="59">
        <v>376</v>
      </c>
      <c r="J86" s="59">
        <v>366</v>
      </c>
      <c r="K86" s="59">
        <v>10</v>
      </c>
      <c r="L86" s="59">
        <v>10</v>
      </c>
      <c r="M86" s="59">
        <v>0</v>
      </c>
    </row>
    <row r="87" spans="1:13" ht="15" thickBot="1" thickTop="1">
      <c r="A87" s="26">
        <v>5</v>
      </c>
      <c r="B87" s="28" t="str">
        <f>INDEX('[2]migdir'!$D$3:$D$176,MATCH(C87,'[2]migdir'!$B$3:$B$176,0))</f>
        <v>in_m</v>
      </c>
      <c r="C87" s="44" t="s">
        <v>46</v>
      </c>
      <c r="D87" s="25">
        <f>INDEX('[2]regions'!$D$3:$D$151,MATCH(TRIM(E87),'[2]regions'!$B$3:$B$151,0))</f>
        <v>216</v>
      </c>
      <c r="E87" s="46" t="s">
        <v>135</v>
      </c>
      <c r="F87" s="59">
        <v>4958</v>
      </c>
      <c r="G87" s="59">
        <v>4475</v>
      </c>
      <c r="H87" s="59">
        <v>302</v>
      </c>
      <c r="I87" s="59">
        <v>449</v>
      </c>
      <c r="J87" s="59">
        <v>434</v>
      </c>
      <c r="K87" s="59">
        <v>15</v>
      </c>
      <c r="L87" s="59">
        <v>0</v>
      </c>
      <c r="M87" s="59">
        <v>34</v>
      </c>
    </row>
    <row r="88" spans="1:13" ht="15" thickBot="1" thickTop="1">
      <c r="A88" s="26">
        <v>5</v>
      </c>
      <c r="B88" s="28" t="str">
        <f>INDEX('[2]migdir'!$D$3:$D$176,MATCH(C88,'[2]migdir'!$B$3:$B$176,0))</f>
        <v>in_m</v>
      </c>
      <c r="C88" s="44" t="s">
        <v>46</v>
      </c>
      <c r="D88" s="25">
        <f>INDEX('[2]regions'!$D$3:$D$151,MATCH(TRIM(E88),'[2]regions'!$B$3:$B$151,0))</f>
        <v>217</v>
      </c>
      <c r="E88" s="46" t="s">
        <v>136</v>
      </c>
      <c r="F88" s="59">
        <v>1469</v>
      </c>
      <c r="G88" s="59">
        <v>928</v>
      </c>
      <c r="H88" s="59">
        <v>3</v>
      </c>
      <c r="I88" s="59">
        <v>533</v>
      </c>
      <c r="J88" s="59">
        <v>526</v>
      </c>
      <c r="K88" s="59">
        <v>7</v>
      </c>
      <c r="L88" s="59">
        <v>8</v>
      </c>
      <c r="M88" s="59">
        <v>0</v>
      </c>
    </row>
    <row r="89" spans="1:13" ht="15" thickBot="1" thickTop="1">
      <c r="A89" s="26">
        <v>5</v>
      </c>
      <c r="B89" s="28" t="str">
        <f>INDEX('[2]migdir'!$D$3:$D$176,MATCH(C89,'[2]migdir'!$B$3:$B$176,0))</f>
        <v>in_m</v>
      </c>
      <c r="C89" s="44" t="s">
        <v>46</v>
      </c>
      <c r="D89" s="25">
        <f>INDEX('[2]regions'!$D$3:$D$151,MATCH(TRIM(E89),'[2]regions'!$B$3:$B$151,0))</f>
        <v>218</v>
      </c>
      <c r="E89" s="46" t="s">
        <v>69</v>
      </c>
      <c r="F89" s="59">
        <v>1574</v>
      </c>
      <c r="G89" s="59">
        <v>801</v>
      </c>
      <c r="H89" s="59">
        <v>0</v>
      </c>
      <c r="I89" s="59">
        <v>734</v>
      </c>
      <c r="J89" s="59">
        <v>716</v>
      </c>
      <c r="K89" s="59">
        <v>18</v>
      </c>
      <c r="L89" s="59">
        <v>20</v>
      </c>
      <c r="M89" s="59">
        <v>19</v>
      </c>
    </row>
    <row r="90" spans="1:13" ht="15" thickBot="1" thickTop="1">
      <c r="A90" s="26">
        <v>5</v>
      </c>
      <c r="B90" s="28" t="str">
        <f>INDEX('[2]migdir'!$D$3:$D$176,MATCH(C90,'[2]migdir'!$B$3:$B$176,0))</f>
        <v>in_m</v>
      </c>
      <c r="C90" s="44" t="s">
        <v>46</v>
      </c>
      <c r="D90" s="25">
        <f>INDEX('[2]regions'!$D$3:$D$151,MATCH(TRIM(E90),'[2]regions'!$B$3:$B$151,0))</f>
        <v>219</v>
      </c>
      <c r="E90" s="46" t="s">
        <v>137</v>
      </c>
      <c r="F90" s="59">
        <v>1351</v>
      </c>
      <c r="G90" s="59">
        <v>979</v>
      </c>
      <c r="H90" s="59">
        <v>226</v>
      </c>
      <c r="I90" s="59">
        <v>353</v>
      </c>
      <c r="J90" s="59">
        <v>348</v>
      </c>
      <c r="K90" s="59">
        <v>5</v>
      </c>
      <c r="L90" s="59">
        <v>8</v>
      </c>
      <c r="M90" s="59">
        <v>11</v>
      </c>
    </row>
    <row r="91" spans="1:13" ht="15" thickBot="1" thickTop="1">
      <c r="A91" s="26">
        <v>5</v>
      </c>
      <c r="B91" s="28" t="str">
        <f>INDEX('[2]migdir'!$D$3:$D$176,MATCH(C91,'[2]migdir'!$B$3:$B$176,0))</f>
        <v>in_m</v>
      </c>
      <c r="C91" s="44" t="s">
        <v>46</v>
      </c>
      <c r="D91" s="25">
        <f>INDEX('[2]regions'!$D$3:$D$151,MATCH(TRIM(E91),'[2]regions'!$B$3:$B$151,0))</f>
        <v>220</v>
      </c>
      <c r="E91" s="46" t="s">
        <v>70</v>
      </c>
      <c r="F91" s="59">
        <v>5632</v>
      </c>
      <c r="G91" s="59">
        <v>4493</v>
      </c>
      <c r="H91" s="59">
        <v>211</v>
      </c>
      <c r="I91" s="59">
        <v>936</v>
      </c>
      <c r="J91" s="59">
        <v>866</v>
      </c>
      <c r="K91" s="59">
        <v>70</v>
      </c>
      <c r="L91" s="59">
        <v>7</v>
      </c>
      <c r="M91" s="59">
        <v>196</v>
      </c>
    </row>
    <row r="92" spans="1:13" ht="15" thickBot="1" thickTop="1">
      <c r="A92" s="26">
        <v>5</v>
      </c>
      <c r="B92" s="28" t="str">
        <f>INDEX('[2]migdir'!$D$3:$D$176,MATCH(C92,'[2]migdir'!$B$3:$B$176,0))</f>
        <v>in_m</v>
      </c>
      <c r="C92" s="44" t="s">
        <v>46</v>
      </c>
      <c r="D92" s="25">
        <f>INDEX('[2]regions'!$D$3:$D$151,MATCH(TRIM(E92),'[2]regions'!$B$3:$B$151,0))</f>
        <v>300</v>
      </c>
      <c r="E92" s="46" t="s">
        <v>71</v>
      </c>
      <c r="F92" s="59">
        <v>35891</v>
      </c>
      <c r="G92" s="59">
        <v>28186</v>
      </c>
      <c r="H92" s="59">
        <v>1659</v>
      </c>
      <c r="I92" s="59">
        <v>6673</v>
      </c>
      <c r="J92" s="59">
        <v>6373</v>
      </c>
      <c r="K92" s="59">
        <v>300</v>
      </c>
      <c r="L92" s="59">
        <v>602</v>
      </c>
      <c r="M92" s="59">
        <v>430</v>
      </c>
    </row>
    <row r="93" spans="1:13" ht="15" thickBot="1" thickTop="1">
      <c r="A93" s="26">
        <v>5</v>
      </c>
      <c r="B93" s="28" t="str">
        <f>INDEX('[2]migdir'!$D$3:$D$176,MATCH(C93,'[2]migdir'!$B$3:$B$176,0))</f>
        <v>in_m</v>
      </c>
      <c r="C93" s="44" t="s">
        <v>46</v>
      </c>
      <c r="D93" s="25">
        <f>INDEX('[2]regions'!$D$3:$D$151,MATCH(TRIM(E93),'[2]regions'!$B$3:$B$151,0))</f>
        <v>310</v>
      </c>
      <c r="E93" s="46" t="s">
        <v>138</v>
      </c>
      <c r="F93" s="59">
        <v>1222</v>
      </c>
      <c r="G93" s="59">
        <v>1222</v>
      </c>
      <c r="H93" s="59">
        <v>0</v>
      </c>
      <c r="I93" s="59">
        <v>0</v>
      </c>
      <c r="J93" s="59">
        <v>0</v>
      </c>
      <c r="K93" s="59">
        <v>0</v>
      </c>
      <c r="L93" s="59">
        <v>0</v>
      </c>
      <c r="M93" s="59">
        <v>0</v>
      </c>
    </row>
    <row r="94" spans="1:13" ht="15" thickBot="1" thickTop="1">
      <c r="A94" s="26">
        <v>5</v>
      </c>
      <c r="B94" s="28" t="str">
        <f>INDEX('[2]migdir'!$D$3:$D$176,MATCH(C94,'[2]migdir'!$B$3:$B$176,0))</f>
        <v>in_m</v>
      </c>
      <c r="C94" s="44" t="s">
        <v>46</v>
      </c>
      <c r="D94" s="25">
        <f>INDEX('[2]regions'!$D$3:$D$151,MATCH(TRIM(E94),'[2]regions'!$B$3:$B$151,0))</f>
        <v>316</v>
      </c>
      <c r="E94" s="46" t="s">
        <v>76</v>
      </c>
      <c r="F94" s="59">
        <v>414</v>
      </c>
      <c r="G94" s="59">
        <v>405</v>
      </c>
      <c r="H94" s="59">
        <v>134</v>
      </c>
      <c r="I94" s="59">
        <v>9</v>
      </c>
      <c r="J94" s="59">
        <v>9</v>
      </c>
      <c r="K94" s="59">
        <v>0</v>
      </c>
      <c r="L94" s="59">
        <v>0</v>
      </c>
      <c r="M94" s="59">
        <v>0</v>
      </c>
    </row>
    <row r="95" spans="1:13" ht="15" thickBot="1" thickTop="1">
      <c r="A95" s="26">
        <v>5</v>
      </c>
      <c r="B95" s="28" t="str">
        <f>INDEX('[2]migdir'!$D$3:$D$176,MATCH(C95,'[2]migdir'!$B$3:$B$176,0))</f>
        <v>in_m</v>
      </c>
      <c r="C95" s="44" t="s">
        <v>46</v>
      </c>
      <c r="D95" s="25">
        <f>INDEX('[2]regions'!$D$3:$D$151,MATCH(TRIM(E95),'[2]regions'!$B$3:$B$151,0))</f>
        <v>317</v>
      </c>
      <c r="E95" s="46" t="s">
        <v>77</v>
      </c>
      <c r="F95" s="59">
        <v>142</v>
      </c>
      <c r="G95" s="59">
        <v>142</v>
      </c>
      <c r="H95" s="59">
        <v>0</v>
      </c>
      <c r="I95" s="59">
        <v>0</v>
      </c>
      <c r="J95" s="59">
        <v>0</v>
      </c>
      <c r="K95" s="59">
        <v>0</v>
      </c>
      <c r="L95" s="59">
        <v>0</v>
      </c>
      <c r="M95" s="59">
        <v>0</v>
      </c>
    </row>
    <row r="96" spans="1:13" ht="15" thickBot="1" thickTop="1">
      <c r="A96" s="26">
        <v>5</v>
      </c>
      <c r="B96" s="28" t="str">
        <f>INDEX('[2]migdir'!$D$3:$D$176,MATCH(C96,'[2]migdir'!$B$3:$B$176,0))</f>
        <v>in_m</v>
      </c>
      <c r="C96" s="44" t="s">
        <v>46</v>
      </c>
      <c r="D96" s="25">
        <f>INDEX('[2]regions'!$D$3:$D$151,MATCH(TRIM(E96),'[2]regions'!$B$3:$B$151,0))</f>
        <v>318</v>
      </c>
      <c r="E96" s="46" t="s">
        <v>78</v>
      </c>
      <c r="F96" s="59">
        <v>457</v>
      </c>
      <c r="G96" s="59">
        <v>455</v>
      </c>
      <c r="H96" s="59">
        <v>57</v>
      </c>
      <c r="I96" s="59">
        <v>1</v>
      </c>
      <c r="J96" s="59">
        <v>0</v>
      </c>
      <c r="K96" s="59">
        <v>1</v>
      </c>
      <c r="L96" s="59">
        <v>1</v>
      </c>
      <c r="M96" s="59">
        <v>0</v>
      </c>
    </row>
    <row r="97" spans="1:13" ht="15" thickBot="1" thickTop="1">
      <c r="A97" s="26">
        <v>5</v>
      </c>
      <c r="B97" s="28" t="str">
        <f>INDEX('[2]migdir'!$D$3:$D$176,MATCH(C97,'[2]migdir'!$B$3:$B$176,0))</f>
        <v>in_m</v>
      </c>
      <c r="C97" s="44" t="s">
        <v>46</v>
      </c>
      <c r="D97" s="25">
        <f>INDEX('[2]regions'!$D$3:$D$151,MATCH(TRIM(E97),'[2]regions'!$B$3:$B$151,0))</f>
        <v>311</v>
      </c>
      <c r="E97" s="46" t="s">
        <v>72</v>
      </c>
      <c r="F97" s="59">
        <v>146</v>
      </c>
      <c r="G97" s="59">
        <v>134</v>
      </c>
      <c r="H97" s="59">
        <v>1</v>
      </c>
      <c r="I97" s="59">
        <v>12</v>
      </c>
      <c r="J97" s="59">
        <v>11</v>
      </c>
      <c r="K97" s="59">
        <v>1</v>
      </c>
      <c r="L97" s="59">
        <v>0</v>
      </c>
      <c r="M97" s="59">
        <v>0</v>
      </c>
    </row>
    <row r="98" spans="1:13" ht="15" thickBot="1" thickTop="1">
      <c r="A98" s="26">
        <v>5</v>
      </c>
      <c r="B98" s="28" t="str">
        <f>INDEX('[2]migdir'!$D$3:$D$176,MATCH(C98,'[2]migdir'!$B$3:$B$176,0))</f>
        <v>in_m</v>
      </c>
      <c r="C98" s="44" t="s">
        <v>46</v>
      </c>
      <c r="D98" s="25">
        <f>INDEX('[2]regions'!$D$3:$D$151,MATCH(TRIM(E98),'[2]regions'!$B$3:$B$151,0))</f>
        <v>319</v>
      </c>
      <c r="E98" s="46" t="s">
        <v>79</v>
      </c>
      <c r="F98" s="59">
        <v>273</v>
      </c>
      <c r="G98" s="59">
        <v>264</v>
      </c>
      <c r="H98" s="59">
        <v>145</v>
      </c>
      <c r="I98" s="59">
        <v>0</v>
      </c>
      <c r="J98" s="59">
        <v>0</v>
      </c>
      <c r="K98" s="59">
        <v>0</v>
      </c>
      <c r="L98" s="59">
        <v>4</v>
      </c>
      <c r="M98" s="59">
        <v>5</v>
      </c>
    </row>
    <row r="99" spans="1:13" ht="15" thickBot="1" thickTop="1">
      <c r="A99" s="26">
        <v>5</v>
      </c>
      <c r="B99" s="28" t="str">
        <f>INDEX('[2]migdir'!$D$3:$D$176,MATCH(C99,'[2]migdir'!$B$3:$B$176,0))</f>
        <v>in_m</v>
      </c>
      <c r="C99" s="44" t="s">
        <v>46</v>
      </c>
      <c r="D99" s="25">
        <f>INDEX('[2]regions'!$D$3:$D$151,MATCH(TRIM(E99),'[2]regions'!$B$3:$B$151,0))</f>
        <v>320</v>
      </c>
      <c r="E99" s="46" t="s">
        <v>146</v>
      </c>
      <c r="F99" s="59">
        <v>1917</v>
      </c>
      <c r="G99" s="59">
        <v>1684</v>
      </c>
      <c r="H99" s="59">
        <v>30</v>
      </c>
      <c r="I99" s="59">
        <v>188</v>
      </c>
      <c r="J99" s="59">
        <v>184</v>
      </c>
      <c r="K99" s="59">
        <v>4</v>
      </c>
      <c r="L99" s="59">
        <v>45</v>
      </c>
      <c r="M99" s="59">
        <v>0</v>
      </c>
    </row>
    <row r="100" spans="1:13" ht="15" thickBot="1" thickTop="1">
      <c r="A100" s="26">
        <v>5</v>
      </c>
      <c r="B100" s="28" t="str">
        <f>INDEX('[2]migdir'!$D$3:$D$176,MATCH(C100,'[2]migdir'!$B$3:$B$176,0))</f>
        <v>in_m</v>
      </c>
      <c r="C100" s="44" t="s">
        <v>46</v>
      </c>
      <c r="D100" s="25">
        <f>INDEX('[2]regions'!$D$3:$D$151,MATCH(TRIM(E100),'[2]regions'!$B$3:$B$151,0))</f>
        <v>321</v>
      </c>
      <c r="E100" s="46" t="s">
        <v>80</v>
      </c>
      <c r="F100" s="59">
        <v>95</v>
      </c>
      <c r="G100" s="59">
        <v>95</v>
      </c>
      <c r="H100" s="59">
        <v>0</v>
      </c>
      <c r="I100" s="59">
        <v>0</v>
      </c>
      <c r="J100" s="59">
        <v>0</v>
      </c>
      <c r="K100" s="59">
        <v>0</v>
      </c>
      <c r="L100" s="59">
        <v>0</v>
      </c>
      <c r="M100" s="59">
        <v>0</v>
      </c>
    </row>
    <row r="101" spans="1:13" ht="15" thickBot="1" thickTop="1">
      <c r="A101" s="26">
        <v>5</v>
      </c>
      <c r="B101" s="28" t="str">
        <f>INDEX('[2]migdir'!$D$3:$D$176,MATCH(C101,'[2]migdir'!$B$3:$B$176,0))</f>
        <v>in_m</v>
      </c>
      <c r="C101" s="44" t="s">
        <v>46</v>
      </c>
      <c r="D101" s="25">
        <f>INDEX('[2]regions'!$D$3:$D$151,MATCH(TRIM(E101),'[2]regions'!$B$3:$B$151,0))</f>
        <v>312</v>
      </c>
      <c r="E101" s="46" t="s">
        <v>73</v>
      </c>
      <c r="F101" s="59">
        <v>13113</v>
      </c>
      <c r="G101" s="59">
        <v>11008</v>
      </c>
      <c r="H101" s="59">
        <v>556</v>
      </c>
      <c r="I101" s="59">
        <v>1906</v>
      </c>
      <c r="J101" s="59">
        <v>1845</v>
      </c>
      <c r="K101" s="59">
        <v>61</v>
      </c>
      <c r="L101" s="59">
        <v>176</v>
      </c>
      <c r="M101" s="59">
        <v>23</v>
      </c>
    </row>
    <row r="102" spans="1:13" ht="15" thickBot="1" thickTop="1">
      <c r="A102" s="26">
        <v>5</v>
      </c>
      <c r="B102" s="28" t="str">
        <f>INDEX('[2]migdir'!$D$3:$D$176,MATCH(C102,'[2]migdir'!$B$3:$B$176,0))</f>
        <v>in_m</v>
      </c>
      <c r="C102" s="44" t="s">
        <v>46</v>
      </c>
      <c r="D102" s="25">
        <f>INDEX('[2]regions'!$D$3:$D$151,MATCH(TRIM(E102),'[2]regions'!$B$3:$B$151,0))</f>
        <v>322</v>
      </c>
      <c r="E102" s="46" t="s">
        <v>81</v>
      </c>
      <c r="F102" s="59">
        <v>4774</v>
      </c>
      <c r="G102" s="59">
        <v>2695</v>
      </c>
      <c r="H102" s="59">
        <v>144</v>
      </c>
      <c r="I102" s="59">
        <v>1903</v>
      </c>
      <c r="J102" s="59">
        <v>1775</v>
      </c>
      <c r="K102" s="59">
        <v>128</v>
      </c>
      <c r="L102" s="59">
        <v>168</v>
      </c>
      <c r="M102" s="59">
        <v>8</v>
      </c>
    </row>
    <row r="103" spans="1:13" ht="15" thickBot="1" thickTop="1">
      <c r="A103" s="26">
        <v>5</v>
      </c>
      <c r="B103" s="28" t="str">
        <f>INDEX('[2]migdir'!$D$3:$D$176,MATCH(C103,'[2]migdir'!$B$3:$B$176,0))</f>
        <v>in_m</v>
      </c>
      <c r="C103" s="44" t="s">
        <v>46</v>
      </c>
      <c r="D103" s="25">
        <f>INDEX('[2]regions'!$D$3:$D$151,MATCH(TRIM(E103),'[2]regions'!$B$3:$B$151,0))</f>
        <v>313</v>
      </c>
      <c r="E103" s="46" t="s">
        <v>74</v>
      </c>
      <c r="F103" s="59">
        <v>2221</v>
      </c>
      <c r="G103" s="59">
        <v>1080</v>
      </c>
      <c r="H103" s="59">
        <v>3</v>
      </c>
      <c r="I103" s="59">
        <v>1069</v>
      </c>
      <c r="J103" s="59">
        <v>1041</v>
      </c>
      <c r="K103" s="59">
        <v>28</v>
      </c>
      <c r="L103" s="59">
        <v>72</v>
      </c>
      <c r="M103" s="59">
        <v>0</v>
      </c>
    </row>
    <row r="104" spans="1:13" ht="15" thickBot="1" thickTop="1">
      <c r="A104" s="26">
        <v>5</v>
      </c>
      <c r="B104" s="28" t="str">
        <f>INDEX('[2]migdir'!$D$3:$D$176,MATCH(C104,'[2]migdir'!$B$3:$B$176,0))</f>
        <v>in_m</v>
      </c>
      <c r="C104" s="44" t="s">
        <v>46</v>
      </c>
      <c r="D104" s="25">
        <f>INDEX('[2]regions'!$D$3:$D$151,MATCH(TRIM(E104),'[2]regions'!$B$3:$B$151,0))</f>
        <v>314</v>
      </c>
      <c r="E104" s="46" t="s">
        <v>75</v>
      </c>
      <c r="F104" s="59">
        <v>3802</v>
      </c>
      <c r="G104" s="59">
        <v>3505</v>
      </c>
      <c r="H104" s="59">
        <v>532</v>
      </c>
      <c r="I104" s="59">
        <v>31</v>
      </c>
      <c r="J104" s="59">
        <v>20</v>
      </c>
      <c r="K104" s="59">
        <v>11</v>
      </c>
      <c r="L104" s="59">
        <v>64</v>
      </c>
      <c r="M104" s="59">
        <v>202</v>
      </c>
    </row>
    <row r="105" spans="1:13" ht="15" thickBot="1" thickTop="1">
      <c r="A105" s="26">
        <v>5</v>
      </c>
      <c r="B105" s="28" t="str">
        <f>INDEX('[2]migdir'!$D$3:$D$176,MATCH(C105,'[2]migdir'!$B$3:$B$176,0))</f>
        <v>in_m</v>
      </c>
      <c r="C105" s="44" t="s">
        <v>46</v>
      </c>
      <c r="D105" s="25">
        <f>INDEX('[2]regions'!$D$3:$D$151,MATCH(TRIM(E105),'[2]regions'!$B$3:$B$151,0))</f>
        <v>315</v>
      </c>
      <c r="E105" s="46" t="s">
        <v>139</v>
      </c>
      <c r="F105" s="59">
        <v>7315</v>
      </c>
      <c r="G105" s="59">
        <v>5497</v>
      </c>
      <c r="H105" s="59">
        <v>57</v>
      </c>
      <c r="I105" s="59">
        <v>1554</v>
      </c>
      <c r="J105" s="59">
        <v>1488</v>
      </c>
      <c r="K105" s="59">
        <v>66</v>
      </c>
      <c r="L105" s="59">
        <v>72</v>
      </c>
      <c r="M105" s="59">
        <v>192</v>
      </c>
    </row>
    <row r="106" spans="1:13" ht="15" thickBot="1" thickTop="1">
      <c r="A106" s="26">
        <v>5</v>
      </c>
      <c r="B106" s="28" t="str">
        <f>INDEX('[2]migdir'!$D$3:$D$176,MATCH(C106,'[2]migdir'!$B$3:$B$176,0))</f>
        <v>in_m</v>
      </c>
      <c r="C106" s="44" t="s">
        <v>46</v>
      </c>
      <c r="D106" s="25">
        <f>INDEX('[2]regions'!$D$3:$D$151,MATCH(TRIM(E106),'[2]regions'!$B$3:$B$151,0))</f>
        <v>400</v>
      </c>
      <c r="E106" s="46" t="s">
        <v>82</v>
      </c>
      <c r="F106" s="59">
        <v>53601</v>
      </c>
      <c r="G106" s="59">
        <v>39420</v>
      </c>
      <c r="H106" s="59">
        <v>10616</v>
      </c>
      <c r="I106" s="59">
        <v>12287</v>
      </c>
      <c r="J106" s="59">
        <v>11710</v>
      </c>
      <c r="K106" s="59">
        <v>577</v>
      </c>
      <c r="L106" s="59">
        <v>763</v>
      </c>
      <c r="M106" s="59">
        <v>1131</v>
      </c>
    </row>
    <row r="107" spans="1:13" ht="15" thickBot="1" thickTop="1">
      <c r="A107" s="26">
        <v>5</v>
      </c>
      <c r="B107" s="28" t="str">
        <f>INDEX('[2]migdir'!$D$3:$D$176,MATCH(C107,'[2]migdir'!$B$3:$B$176,0))</f>
        <v>in_m</v>
      </c>
      <c r="C107" s="44" t="s">
        <v>46</v>
      </c>
      <c r="D107" s="25">
        <f>INDEX('[2]regions'!$D$3:$D$151,MATCH(TRIM(E107),'[2]regions'!$B$3:$B$151,0))</f>
        <v>410</v>
      </c>
      <c r="E107" s="46" t="s">
        <v>83</v>
      </c>
      <c r="F107" s="59">
        <v>6817</v>
      </c>
      <c r="G107" s="59">
        <v>6393</v>
      </c>
      <c r="H107" s="59">
        <v>2461</v>
      </c>
      <c r="I107" s="59">
        <v>243</v>
      </c>
      <c r="J107" s="59">
        <v>222</v>
      </c>
      <c r="K107" s="59">
        <v>21</v>
      </c>
      <c r="L107" s="59">
        <v>181</v>
      </c>
      <c r="M107" s="59">
        <v>0</v>
      </c>
    </row>
    <row r="108" spans="1:13" ht="15" thickBot="1" thickTop="1">
      <c r="A108" s="26">
        <v>5</v>
      </c>
      <c r="B108" s="28" t="str">
        <f>INDEX('[2]migdir'!$D$3:$D$176,MATCH(C108,'[2]migdir'!$B$3:$B$176,0))</f>
        <v>in_m</v>
      </c>
      <c r="C108" s="44" t="s">
        <v>46</v>
      </c>
      <c r="D108" s="25">
        <f>INDEX('[2]regions'!$D$3:$D$151,MATCH(TRIM(E108),'[2]regions'!$B$3:$B$151,0))</f>
        <v>411</v>
      </c>
      <c r="E108" s="46" t="s">
        <v>84</v>
      </c>
      <c r="F108" s="59">
        <v>582</v>
      </c>
      <c r="G108" s="59">
        <v>551</v>
      </c>
      <c r="H108" s="59">
        <v>206</v>
      </c>
      <c r="I108" s="59">
        <v>3</v>
      </c>
      <c r="J108" s="59">
        <v>3</v>
      </c>
      <c r="K108" s="59">
        <v>0</v>
      </c>
      <c r="L108" s="59">
        <v>8</v>
      </c>
      <c r="M108" s="59">
        <v>20</v>
      </c>
    </row>
    <row r="109" spans="1:13" ht="15" thickBot="1" thickTop="1">
      <c r="A109" s="26">
        <v>5</v>
      </c>
      <c r="B109" s="28" t="str">
        <f>INDEX('[2]migdir'!$D$3:$D$176,MATCH(C109,'[2]migdir'!$B$3:$B$176,0))</f>
        <v>in_m</v>
      </c>
      <c r="C109" s="44" t="s">
        <v>46</v>
      </c>
      <c r="D109" s="25">
        <f>INDEX('[2]regions'!$D$3:$D$151,MATCH(TRIM(E109),'[2]regions'!$B$3:$B$151,0))</f>
        <v>412</v>
      </c>
      <c r="E109" s="46" t="s">
        <v>85</v>
      </c>
      <c r="F109" s="59">
        <v>781</v>
      </c>
      <c r="G109" s="59">
        <v>646</v>
      </c>
      <c r="H109" s="59">
        <v>286</v>
      </c>
      <c r="I109" s="59">
        <v>126</v>
      </c>
      <c r="J109" s="59">
        <v>122</v>
      </c>
      <c r="K109" s="59">
        <v>4</v>
      </c>
      <c r="L109" s="59">
        <v>5</v>
      </c>
      <c r="M109" s="59">
        <v>4</v>
      </c>
    </row>
    <row r="110" spans="1:13" ht="15" thickBot="1" thickTop="1">
      <c r="A110" s="26">
        <v>5</v>
      </c>
      <c r="B110" s="28" t="str">
        <f>INDEX('[2]migdir'!$D$3:$D$176,MATCH(C110,'[2]migdir'!$B$3:$B$176,0))</f>
        <v>in_m</v>
      </c>
      <c r="C110" s="44" t="s">
        <v>46</v>
      </c>
      <c r="D110" s="25">
        <f>INDEX('[2]regions'!$D$3:$D$151,MATCH(TRIM(E110),'[2]regions'!$B$3:$B$151,0))</f>
        <v>413</v>
      </c>
      <c r="E110" s="46" t="s">
        <v>86</v>
      </c>
      <c r="F110" s="59">
        <v>8343</v>
      </c>
      <c r="G110" s="59">
        <v>4384</v>
      </c>
      <c r="H110" s="59">
        <v>68</v>
      </c>
      <c r="I110" s="59">
        <v>3854</v>
      </c>
      <c r="J110" s="59">
        <v>3602</v>
      </c>
      <c r="K110" s="59">
        <v>252</v>
      </c>
      <c r="L110" s="59">
        <v>103</v>
      </c>
      <c r="M110" s="59">
        <v>2</v>
      </c>
    </row>
    <row r="111" spans="1:13" ht="15" thickBot="1" thickTop="1">
      <c r="A111" s="26">
        <v>5</v>
      </c>
      <c r="B111" s="28" t="str">
        <f>INDEX('[2]migdir'!$D$3:$D$176,MATCH(C111,'[2]migdir'!$B$3:$B$176,0))</f>
        <v>in_m</v>
      </c>
      <c r="C111" s="44" t="s">
        <v>46</v>
      </c>
      <c r="D111" s="25">
        <f>INDEX('[2]regions'!$D$3:$D$151,MATCH(TRIM(E111),'[2]regions'!$B$3:$B$151,0))</f>
        <v>414</v>
      </c>
      <c r="E111" s="46" t="s">
        <v>87</v>
      </c>
      <c r="F111" s="59">
        <v>523</v>
      </c>
      <c r="G111" s="59">
        <v>511</v>
      </c>
      <c r="H111" s="59">
        <v>33</v>
      </c>
      <c r="I111" s="59">
        <v>11</v>
      </c>
      <c r="J111" s="59">
        <v>11</v>
      </c>
      <c r="K111" s="59">
        <v>0</v>
      </c>
      <c r="L111" s="59">
        <v>1</v>
      </c>
      <c r="M111" s="59">
        <v>0</v>
      </c>
    </row>
    <row r="112" spans="1:13" ht="15" thickBot="1" thickTop="1">
      <c r="A112" s="26">
        <v>5</v>
      </c>
      <c r="B112" s="28" t="str">
        <f>INDEX('[2]migdir'!$D$3:$D$176,MATCH(C112,'[2]migdir'!$B$3:$B$176,0))</f>
        <v>in_m</v>
      </c>
      <c r="C112" s="44" t="s">
        <v>46</v>
      </c>
      <c r="D112" s="25">
        <f>INDEX('[2]regions'!$D$3:$D$151,MATCH(TRIM(E112),'[2]regions'!$B$3:$B$151,0))</f>
        <v>415</v>
      </c>
      <c r="E112" s="46" t="s">
        <v>88</v>
      </c>
      <c r="F112" s="59">
        <v>1324</v>
      </c>
      <c r="G112" s="59">
        <v>393</v>
      </c>
      <c r="H112" s="59">
        <v>10</v>
      </c>
      <c r="I112" s="59">
        <v>880</v>
      </c>
      <c r="J112" s="59">
        <v>849</v>
      </c>
      <c r="K112" s="59">
        <v>31</v>
      </c>
      <c r="L112" s="59">
        <v>48</v>
      </c>
      <c r="M112" s="59">
        <v>3</v>
      </c>
    </row>
    <row r="113" spans="1:13" ht="15" thickBot="1" thickTop="1">
      <c r="A113" s="26">
        <v>5</v>
      </c>
      <c r="B113" s="28" t="str">
        <f>INDEX('[2]migdir'!$D$3:$D$176,MATCH(C113,'[2]migdir'!$B$3:$B$176,0))</f>
        <v>in_m</v>
      </c>
      <c r="C113" s="44" t="s">
        <v>46</v>
      </c>
      <c r="D113" s="25">
        <f>INDEX('[2]regions'!$D$3:$D$151,MATCH(TRIM(E113),'[2]regions'!$B$3:$B$151,0))</f>
        <v>416</v>
      </c>
      <c r="E113" s="46" t="s">
        <v>89</v>
      </c>
      <c r="F113" s="59">
        <v>1715</v>
      </c>
      <c r="G113" s="59">
        <v>1706</v>
      </c>
      <c r="H113" s="59">
        <v>52</v>
      </c>
      <c r="I113" s="59">
        <v>9</v>
      </c>
      <c r="J113" s="59">
        <v>8</v>
      </c>
      <c r="K113" s="59">
        <v>1</v>
      </c>
      <c r="L113" s="59">
        <v>0</v>
      </c>
      <c r="M113" s="59">
        <v>0</v>
      </c>
    </row>
    <row r="114" spans="1:13" ht="15" thickBot="1" thickTop="1">
      <c r="A114" s="26">
        <v>5</v>
      </c>
      <c r="B114" s="28" t="str">
        <f>INDEX('[2]migdir'!$D$3:$D$176,MATCH(C114,'[2]migdir'!$B$3:$B$176,0))</f>
        <v>in_m</v>
      </c>
      <c r="C114" s="44" t="s">
        <v>46</v>
      </c>
      <c r="D114" s="25">
        <f>INDEX('[2]regions'!$D$3:$D$151,MATCH(TRIM(E114),'[2]regions'!$B$3:$B$151,0))</f>
        <v>417</v>
      </c>
      <c r="E114" s="46" t="s">
        <v>90</v>
      </c>
      <c r="F114" s="59">
        <v>636</v>
      </c>
      <c r="G114" s="59">
        <v>49</v>
      </c>
      <c r="H114" s="59">
        <v>0</v>
      </c>
      <c r="I114" s="59">
        <v>587</v>
      </c>
      <c r="J114" s="59">
        <v>580</v>
      </c>
      <c r="K114" s="59">
        <v>7</v>
      </c>
      <c r="L114" s="59">
        <v>0</v>
      </c>
      <c r="M114" s="59">
        <v>0</v>
      </c>
    </row>
    <row r="115" spans="1:13" ht="15" thickBot="1" thickTop="1">
      <c r="A115" s="26">
        <v>5</v>
      </c>
      <c r="B115" s="28" t="str">
        <f>INDEX('[2]migdir'!$D$3:$D$176,MATCH(C115,'[2]migdir'!$B$3:$B$176,0))</f>
        <v>in_m</v>
      </c>
      <c r="C115" s="44" t="s">
        <v>46</v>
      </c>
      <c r="D115" s="25">
        <f>INDEX('[2]regions'!$D$3:$D$151,MATCH(TRIM(E115),'[2]regions'!$B$3:$B$151,0))</f>
        <v>418</v>
      </c>
      <c r="E115" s="46" t="s">
        <v>91</v>
      </c>
      <c r="F115" s="59">
        <v>6762</v>
      </c>
      <c r="G115" s="59">
        <v>6288</v>
      </c>
      <c r="H115" s="59">
        <v>4027</v>
      </c>
      <c r="I115" s="59">
        <v>8</v>
      </c>
      <c r="J115" s="59">
        <v>5</v>
      </c>
      <c r="K115" s="59">
        <v>3</v>
      </c>
      <c r="L115" s="59">
        <v>26</v>
      </c>
      <c r="M115" s="59">
        <v>440</v>
      </c>
    </row>
    <row r="116" spans="1:13" ht="15" thickBot="1" thickTop="1">
      <c r="A116" s="26">
        <v>5</v>
      </c>
      <c r="B116" s="28" t="str">
        <f>INDEX('[2]migdir'!$D$3:$D$176,MATCH(C116,'[2]migdir'!$B$3:$B$176,0))</f>
        <v>in_m</v>
      </c>
      <c r="C116" s="44" t="s">
        <v>46</v>
      </c>
      <c r="D116" s="25">
        <f>INDEX('[2]regions'!$D$3:$D$151,MATCH(TRIM(E116),'[2]regions'!$B$3:$B$151,0))</f>
        <v>419</v>
      </c>
      <c r="E116" s="46" t="s">
        <v>92</v>
      </c>
      <c r="F116" s="59">
        <v>5969</v>
      </c>
      <c r="G116" s="59">
        <v>2852</v>
      </c>
      <c r="H116" s="59">
        <v>35</v>
      </c>
      <c r="I116" s="59">
        <v>2940</v>
      </c>
      <c r="J116" s="59">
        <v>2871</v>
      </c>
      <c r="K116" s="59">
        <v>69</v>
      </c>
      <c r="L116" s="59">
        <v>174</v>
      </c>
      <c r="M116" s="59">
        <v>3</v>
      </c>
    </row>
    <row r="117" spans="1:13" ht="15" thickBot="1" thickTop="1">
      <c r="A117" s="26">
        <v>5</v>
      </c>
      <c r="B117" s="28" t="str">
        <f>INDEX('[2]migdir'!$D$3:$D$176,MATCH(C117,'[2]migdir'!$B$3:$B$176,0))</f>
        <v>in_m</v>
      </c>
      <c r="C117" s="44" t="s">
        <v>46</v>
      </c>
      <c r="D117" s="25">
        <f>INDEX('[2]regions'!$D$3:$D$151,MATCH(TRIM(E117),'[2]regions'!$B$3:$B$151,0))</f>
        <v>420</v>
      </c>
      <c r="E117" s="46" t="s">
        <v>93</v>
      </c>
      <c r="F117" s="59">
        <v>2837</v>
      </c>
      <c r="G117" s="59">
        <v>1882</v>
      </c>
      <c r="H117" s="59">
        <v>102</v>
      </c>
      <c r="I117" s="59">
        <v>921</v>
      </c>
      <c r="J117" s="59">
        <v>891</v>
      </c>
      <c r="K117" s="59">
        <v>30</v>
      </c>
      <c r="L117" s="59">
        <v>32</v>
      </c>
      <c r="M117" s="59">
        <v>2</v>
      </c>
    </row>
    <row r="118" spans="1:13" ht="15" thickBot="1" thickTop="1">
      <c r="A118" s="26">
        <v>5</v>
      </c>
      <c r="B118" s="28" t="str">
        <f>INDEX('[2]migdir'!$D$3:$D$176,MATCH(C118,'[2]migdir'!$B$3:$B$176,0))</f>
        <v>in_m</v>
      </c>
      <c r="C118" s="44" t="s">
        <v>46</v>
      </c>
      <c r="D118" s="25">
        <f>INDEX('[2]regions'!$D$3:$D$151,MATCH(TRIM(E118),'[2]regions'!$B$3:$B$151,0))</f>
        <v>421</v>
      </c>
      <c r="E118" s="46" t="s">
        <v>94</v>
      </c>
      <c r="F118" s="59">
        <v>7740</v>
      </c>
      <c r="G118" s="59">
        <v>6069</v>
      </c>
      <c r="H118" s="59">
        <v>1973</v>
      </c>
      <c r="I118" s="59">
        <v>979</v>
      </c>
      <c r="J118" s="59">
        <v>954</v>
      </c>
      <c r="K118" s="59">
        <v>25</v>
      </c>
      <c r="L118" s="59">
        <v>87</v>
      </c>
      <c r="M118" s="59">
        <v>605</v>
      </c>
    </row>
    <row r="119" spans="1:13" ht="15" thickBot="1" thickTop="1">
      <c r="A119" s="26">
        <v>5</v>
      </c>
      <c r="B119" s="28" t="str">
        <f>INDEX('[2]migdir'!$D$3:$D$176,MATCH(C119,'[2]migdir'!$B$3:$B$176,0))</f>
        <v>in_m</v>
      </c>
      <c r="C119" s="44" t="s">
        <v>46</v>
      </c>
      <c r="D119" s="25">
        <f>INDEX('[2]regions'!$D$3:$D$151,MATCH(TRIM(E119),'[2]regions'!$B$3:$B$151,0))</f>
        <v>422</v>
      </c>
      <c r="E119" s="46" t="s">
        <v>95</v>
      </c>
      <c r="F119" s="59">
        <v>5808</v>
      </c>
      <c r="G119" s="59">
        <v>5302</v>
      </c>
      <c r="H119" s="59">
        <v>145</v>
      </c>
      <c r="I119" s="59">
        <v>466</v>
      </c>
      <c r="J119" s="59">
        <v>453</v>
      </c>
      <c r="K119" s="59">
        <v>13</v>
      </c>
      <c r="L119" s="59">
        <v>31</v>
      </c>
      <c r="M119" s="59">
        <v>9</v>
      </c>
    </row>
    <row r="120" spans="1:13" ht="15" thickBot="1" thickTop="1">
      <c r="A120" s="26">
        <v>5</v>
      </c>
      <c r="B120" s="28" t="str">
        <f>INDEX('[2]migdir'!$D$3:$D$176,MATCH(C120,'[2]migdir'!$B$3:$B$176,0))</f>
        <v>in_m</v>
      </c>
      <c r="C120" s="44" t="s">
        <v>46</v>
      </c>
      <c r="D120" s="25">
        <f>INDEX('[2]regions'!$D$3:$D$151,MATCH(TRIM(E120),'[2]regions'!$B$3:$B$151,0))</f>
        <v>423</v>
      </c>
      <c r="E120" s="46" t="s">
        <v>96</v>
      </c>
      <c r="F120" s="59">
        <v>3764</v>
      </c>
      <c r="G120" s="59">
        <v>2394</v>
      </c>
      <c r="H120" s="59">
        <v>1218</v>
      </c>
      <c r="I120" s="59">
        <v>1260</v>
      </c>
      <c r="J120" s="59">
        <v>1139</v>
      </c>
      <c r="K120" s="59">
        <v>121</v>
      </c>
      <c r="L120" s="59">
        <v>67</v>
      </c>
      <c r="M120" s="59">
        <v>43</v>
      </c>
    </row>
    <row r="121" spans="1:13" ht="15" thickBot="1" thickTop="1">
      <c r="A121" s="26">
        <v>5</v>
      </c>
      <c r="B121" s="28" t="str">
        <f>INDEX('[2]migdir'!$D$3:$D$176,MATCH(C121,'[2]migdir'!$B$3:$B$176,0))</f>
        <v>in_m</v>
      </c>
      <c r="C121" s="44" t="s">
        <v>46</v>
      </c>
      <c r="D121" s="25">
        <f>INDEX('[2]regions'!$D$3:$D$151,MATCH(TRIM(E121),'[2]regions'!$B$3:$B$151,0))</f>
        <v>500</v>
      </c>
      <c r="E121" s="46" t="s">
        <v>97</v>
      </c>
      <c r="F121" s="59">
        <v>27626</v>
      </c>
      <c r="G121" s="59">
        <v>23791</v>
      </c>
      <c r="H121" s="59">
        <v>1157</v>
      </c>
      <c r="I121" s="59">
        <v>3447</v>
      </c>
      <c r="J121" s="59">
        <v>3173</v>
      </c>
      <c r="K121" s="59">
        <v>274</v>
      </c>
      <c r="L121" s="59">
        <v>200</v>
      </c>
      <c r="M121" s="59">
        <v>188</v>
      </c>
    </row>
    <row r="122" spans="1:13" ht="15" thickBot="1" thickTop="1">
      <c r="A122" s="26">
        <v>5</v>
      </c>
      <c r="B122" s="28" t="str">
        <f>INDEX('[2]migdir'!$D$3:$D$176,MATCH(C122,'[2]migdir'!$B$3:$B$176,0))</f>
        <v>in_m</v>
      </c>
      <c r="C122" s="44" t="s">
        <v>46</v>
      </c>
      <c r="D122" s="25">
        <f>INDEX('[2]regions'!$D$3:$D$151,MATCH(TRIM(E122),'[2]regions'!$B$3:$B$151,0))</f>
        <v>510</v>
      </c>
      <c r="E122" s="46" t="s">
        <v>98</v>
      </c>
      <c r="F122" s="59">
        <v>1901</v>
      </c>
      <c r="G122" s="59">
        <v>1840</v>
      </c>
      <c r="H122" s="59">
        <v>480</v>
      </c>
      <c r="I122" s="59">
        <v>58</v>
      </c>
      <c r="J122" s="59">
        <v>58</v>
      </c>
      <c r="K122" s="59">
        <v>0</v>
      </c>
      <c r="L122" s="59">
        <v>1</v>
      </c>
      <c r="M122" s="59">
        <v>2</v>
      </c>
    </row>
    <row r="123" spans="1:13" ht="15" thickBot="1" thickTop="1">
      <c r="A123" s="26">
        <v>5</v>
      </c>
      <c r="B123" s="28" t="str">
        <f>INDEX('[2]migdir'!$D$3:$D$176,MATCH(C123,'[2]migdir'!$B$3:$B$176,0))</f>
        <v>in_m</v>
      </c>
      <c r="C123" s="44" t="s">
        <v>46</v>
      </c>
      <c r="D123" s="25">
        <f>INDEX('[2]regions'!$D$3:$D$151,MATCH(TRIM(E123),'[2]regions'!$B$3:$B$151,0))</f>
        <v>511</v>
      </c>
      <c r="E123" s="46" t="s">
        <v>99</v>
      </c>
      <c r="F123" s="59">
        <v>6240</v>
      </c>
      <c r="G123" s="59">
        <v>5449</v>
      </c>
      <c r="H123" s="59">
        <v>209</v>
      </c>
      <c r="I123" s="59">
        <v>741</v>
      </c>
      <c r="J123" s="59">
        <v>655</v>
      </c>
      <c r="K123" s="59">
        <v>86</v>
      </c>
      <c r="L123" s="59">
        <v>13</v>
      </c>
      <c r="M123" s="59">
        <v>37</v>
      </c>
    </row>
    <row r="124" spans="1:13" ht="15" thickBot="1" thickTop="1">
      <c r="A124" s="26">
        <v>5</v>
      </c>
      <c r="B124" s="28" t="str">
        <f>INDEX('[2]migdir'!$D$3:$D$176,MATCH(C124,'[2]migdir'!$B$3:$B$176,0))</f>
        <v>in_m</v>
      </c>
      <c r="C124" s="44" t="s">
        <v>46</v>
      </c>
      <c r="D124" s="25">
        <f>INDEX('[2]regions'!$D$3:$D$151,MATCH(TRIM(E124),'[2]regions'!$B$3:$B$151,0))</f>
        <v>512</v>
      </c>
      <c r="E124" s="46" t="s">
        <v>100</v>
      </c>
      <c r="F124" s="59">
        <v>12804</v>
      </c>
      <c r="G124" s="59">
        <v>11364</v>
      </c>
      <c r="H124" s="59">
        <v>427</v>
      </c>
      <c r="I124" s="59">
        <v>1270</v>
      </c>
      <c r="J124" s="59">
        <v>1249</v>
      </c>
      <c r="K124" s="59">
        <v>21</v>
      </c>
      <c r="L124" s="59">
        <v>92</v>
      </c>
      <c r="M124" s="59">
        <v>78</v>
      </c>
    </row>
    <row r="125" spans="1:13" ht="15" thickBot="1" thickTop="1">
      <c r="A125" s="26"/>
      <c r="B125" s="28"/>
      <c r="C125" s="44"/>
      <c r="D125" s="25"/>
      <c r="E125" s="46" t="s">
        <v>101</v>
      </c>
      <c r="F125" s="59"/>
      <c r="G125" s="59"/>
      <c r="H125" s="59"/>
      <c r="I125" s="59"/>
      <c r="J125" s="59"/>
      <c r="K125" s="59"/>
      <c r="L125" s="59"/>
      <c r="M125" s="59"/>
    </row>
    <row r="126" spans="1:13" ht="15" thickBot="1" thickTop="1">
      <c r="A126" s="26">
        <v>5</v>
      </c>
      <c r="B126" s="28" t="str">
        <f>INDEX('[2]migdir'!$D$3:$D$176,MATCH(C126,'[2]migdir'!$B$3:$B$176,0))</f>
        <v>in_m</v>
      </c>
      <c r="C126" s="44" t="s">
        <v>46</v>
      </c>
      <c r="D126" s="25">
        <f>INDEX('[2]regions'!$D$3:$D$151,MATCH(TRIM(E126),'[2]regions'!$B$3:$B$151,0))</f>
        <v>513</v>
      </c>
      <c r="E126" s="46" t="s">
        <v>102</v>
      </c>
      <c r="F126" s="59">
        <v>7317</v>
      </c>
      <c r="G126" s="59">
        <v>6571</v>
      </c>
      <c r="H126" s="59">
        <v>295</v>
      </c>
      <c r="I126" s="59">
        <v>716</v>
      </c>
      <c r="J126" s="59">
        <v>709</v>
      </c>
      <c r="K126" s="59">
        <v>7</v>
      </c>
      <c r="L126" s="59">
        <v>22</v>
      </c>
      <c r="M126" s="59">
        <v>8</v>
      </c>
    </row>
    <row r="127" spans="1:13" ht="15" thickBot="1" thickTop="1">
      <c r="A127" s="26">
        <v>5</v>
      </c>
      <c r="B127" s="28" t="str">
        <f>INDEX('[2]migdir'!$D$3:$D$176,MATCH(C127,'[2]migdir'!$B$3:$B$176,0))</f>
        <v>in_m</v>
      </c>
      <c r="C127" s="44" t="s">
        <v>46</v>
      </c>
      <c r="D127" s="25">
        <f>INDEX('[2]regions'!$D$3:$D$151,MATCH(TRIM(E127),'[2]regions'!$B$3:$B$151,0))</f>
        <v>514</v>
      </c>
      <c r="E127" s="46" t="s">
        <v>103</v>
      </c>
      <c r="F127" s="59">
        <v>2235</v>
      </c>
      <c r="G127" s="59">
        <v>2186</v>
      </c>
      <c r="H127" s="59">
        <v>44</v>
      </c>
      <c r="I127" s="59">
        <v>12</v>
      </c>
      <c r="J127" s="59">
        <v>12</v>
      </c>
      <c r="K127" s="59">
        <v>0</v>
      </c>
      <c r="L127" s="59">
        <v>22</v>
      </c>
      <c r="M127" s="59">
        <v>15</v>
      </c>
    </row>
    <row r="128" spans="1:13" ht="15" thickBot="1" thickTop="1">
      <c r="A128" s="26">
        <v>5</v>
      </c>
      <c r="B128" s="28" t="str">
        <f>INDEX('[2]migdir'!$D$3:$D$176,MATCH(C128,'[2]migdir'!$B$3:$B$176,0))</f>
        <v>in_m</v>
      </c>
      <c r="C128" s="44" t="s">
        <v>46</v>
      </c>
      <c r="D128" s="25">
        <f>INDEX('[2]regions'!$D$3:$D$151,MATCH(TRIM(E128),'[2]regions'!$B$3:$B$151,0))</f>
        <v>515</v>
      </c>
      <c r="E128" s="46" t="s">
        <v>104</v>
      </c>
      <c r="F128" s="59">
        <v>6681</v>
      </c>
      <c r="G128" s="59">
        <v>5138</v>
      </c>
      <c r="H128" s="59">
        <v>41</v>
      </c>
      <c r="I128" s="59">
        <v>1378</v>
      </c>
      <c r="J128" s="59">
        <v>1211</v>
      </c>
      <c r="K128" s="59">
        <v>167</v>
      </c>
      <c r="L128" s="59">
        <v>94</v>
      </c>
      <c r="M128" s="59">
        <v>71</v>
      </c>
    </row>
    <row r="129" spans="1:13" ht="15" thickBot="1" thickTop="1">
      <c r="A129" s="26">
        <v>5</v>
      </c>
      <c r="B129" s="28" t="str">
        <f>INDEX('[2]migdir'!$D$3:$D$176,MATCH(C129,'[2]migdir'!$B$3:$B$176,0))</f>
        <v>in_m</v>
      </c>
      <c r="C129" s="44" t="s">
        <v>46</v>
      </c>
      <c r="D129" s="25">
        <f>INDEX('[2]regions'!$D$3:$D$151,MATCH(TRIM(E129),'[2]regions'!$B$3:$B$151,0))</f>
        <v>600</v>
      </c>
      <c r="E129" s="46" t="s">
        <v>105</v>
      </c>
      <c r="F129" s="59">
        <v>39994</v>
      </c>
      <c r="G129" s="59">
        <v>34644</v>
      </c>
      <c r="H129" s="59">
        <v>5453</v>
      </c>
      <c r="I129" s="59">
        <v>4800</v>
      </c>
      <c r="J129" s="59">
        <v>4511</v>
      </c>
      <c r="K129" s="59">
        <v>289</v>
      </c>
      <c r="L129" s="59">
        <v>246</v>
      </c>
      <c r="M129" s="59">
        <v>304</v>
      </c>
    </row>
    <row r="130" spans="1:13" ht="15" thickBot="1" thickTop="1">
      <c r="A130" s="26">
        <v>5</v>
      </c>
      <c r="B130" s="28" t="str">
        <f>INDEX('[2]migdir'!$D$3:$D$176,MATCH(C130,'[2]migdir'!$B$3:$B$176,0))</f>
        <v>in_m</v>
      </c>
      <c r="C130" s="44" t="s">
        <v>46</v>
      </c>
      <c r="D130" s="25">
        <f>INDEX('[2]regions'!$D$3:$D$151,MATCH(TRIM(E130),'[2]regions'!$B$3:$B$151,0))</f>
        <v>610</v>
      </c>
      <c r="E130" s="46" t="s">
        <v>106</v>
      </c>
      <c r="F130" s="59">
        <v>246</v>
      </c>
      <c r="G130" s="59">
        <v>246</v>
      </c>
      <c r="H130" s="59">
        <v>0</v>
      </c>
      <c r="I130" s="59">
        <v>0</v>
      </c>
      <c r="J130" s="59">
        <v>0</v>
      </c>
      <c r="K130" s="59">
        <v>0</v>
      </c>
      <c r="L130" s="59">
        <v>0</v>
      </c>
      <c r="M130" s="59">
        <v>0</v>
      </c>
    </row>
    <row r="131" spans="1:13" ht="15" thickBot="1" thickTop="1">
      <c r="A131" s="26">
        <v>5</v>
      </c>
      <c r="B131" s="28" t="str">
        <f>INDEX('[2]migdir'!$D$3:$D$176,MATCH(C131,'[2]migdir'!$B$3:$B$176,0))</f>
        <v>in_m</v>
      </c>
      <c r="C131" s="44" t="s">
        <v>46</v>
      </c>
      <c r="D131" s="25">
        <f>INDEX('[2]regions'!$D$3:$D$151,MATCH(TRIM(E131),'[2]regions'!$B$3:$B$151,0))</f>
        <v>611</v>
      </c>
      <c r="E131" s="46" t="s">
        <v>107</v>
      </c>
      <c r="F131" s="59">
        <v>439</v>
      </c>
      <c r="G131" s="59">
        <v>437</v>
      </c>
      <c r="H131" s="59">
        <v>1</v>
      </c>
      <c r="I131" s="59">
        <v>1</v>
      </c>
      <c r="J131" s="59">
        <v>1</v>
      </c>
      <c r="K131" s="59">
        <v>0</v>
      </c>
      <c r="L131" s="59">
        <v>0</v>
      </c>
      <c r="M131" s="59">
        <v>1</v>
      </c>
    </row>
    <row r="132" spans="1:13" ht="15" thickBot="1" thickTop="1">
      <c r="A132" s="26">
        <v>5</v>
      </c>
      <c r="B132" s="28" t="str">
        <f>INDEX('[2]migdir'!$D$3:$D$176,MATCH(C132,'[2]migdir'!$B$3:$B$176,0))</f>
        <v>in_m</v>
      </c>
      <c r="C132" s="44" t="s">
        <v>46</v>
      </c>
      <c r="D132" s="25">
        <f>INDEX('[2]regions'!$D$3:$D$151,MATCH(TRIM(E132),'[2]regions'!$B$3:$B$151,0))</f>
        <v>612</v>
      </c>
      <c r="E132" s="46" t="s">
        <v>108</v>
      </c>
      <c r="F132" s="59">
        <v>77</v>
      </c>
      <c r="G132" s="59">
        <v>77</v>
      </c>
      <c r="H132" s="59">
        <v>1</v>
      </c>
      <c r="I132" s="59">
        <v>0</v>
      </c>
      <c r="J132" s="59">
        <v>0</v>
      </c>
      <c r="K132" s="59">
        <v>0</v>
      </c>
      <c r="L132" s="59">
        <v>0</v>
      </c>
      <c r="M132" s="59">
        <v>0</v>
      </c>
    </row>
    <row r="133" spans="1:13" ht="15" thickBot="1" thickTop="1">
      <c r="A133" s="26">
        <v>5</v>
      </c>
      <c r="B133" s="28" t="str">
        <f>INDEX('[2]migdir'!$D$3:$D$176,MATCH(C133,'[2]migdir'!$B$3:$B$176,0))</f>
        <v>in_m</v>
      </c>
      <c r="C133" s="44" t="s">
        <v>46</v>
      </c>
      <c r="D133" s="25">
        <f>INDEX('[2]regions'!$D$3:$D$151,MATCH(TRIM(E133),'[2]regions'!$B$3:$B$151,0))</f>
        <v>613</v>
      </c>
      <c r="E133" s="46" t="s">
        <v>109</v>
      </c>
      <c r="F133" s="59">
        <v>1260</v>
      </c>
      <c r="G133" s="59">
        <v>1072</v>
      </c>
      <c r="H133" s="59">
        <v>28</v>
      </c>
      <c r="I133" s="59">
        <v>178</v>
      </c>
      <c r="J133" s="59">
        <v>173</v>
      </c>
      <c r="K133" s="59">
        <v>5</v>
      </c>
      <c r="L133" s="59">
        <v>7</v>
      </c>
      <c r="M133" s="59">
        <v>3</v>
      </c>
    </row>
    <row r="134" spans="1:13" ht="15" thickBot="1" thickTop="1">
      <c r="A134" s="26">
        <v>5</v>
      </c>
      <c r="B134" s="28" t="str">
        <f>INDEX('[2]migdir'!$D$3:$D$176,MATCH(C134,'[2]migdir'!$B$3:$B$176,0))</f>
        <v>in_m</v>
      </c>
      <c r="C134" s="44" t="s">
        <v>46</v>
      </c>
      <c r="D134" s="25">
        <f>INDEX('[2]regions'!$D$3:$D$151,MATCH(TRIM(E134),'[2]regions'!$B$3:$B$151,0))</f>
        <v>614</v>
      </c>
      <c r="E134" s="46" t="s">
        <v>110</v>
      </c>
      <c r="F134" s="59">
        <v>4893</v>
      </c>
      <c r="G134" s="59">
        <v>4414</v>
      </c>
      <c r="H134" s="59">
        <v>273</v>
      </c>
      <c r="I134" s="59">
        <v>379</v>
      </c>
      <c r="J134" s="59">
        <v>370</v>
      </c>
      <c r="K134" s="59">
        <v>9</v>
      </c>
      <c r="L134" s="59">
        <v>11</v>
      </c>
      <c r="M134" s="59">
        <v>89</v>
      </c>
    </row>
    <row r="135" spans="1:13" ht="15" thickBot="1" thickTop="1">
      <c r="A135" s="26">
        <v>5</v>
      </c>
      <c r="B135" s="28" t="str">
        <f>INDEX('[2]migdir'!$D$3:$D$176,MATCH(C135,'[2]migdir'!$B$3:$B$176,0))</f>
        <v>in_m</v>
      </c>
      <c r="C135" s="44" t="s">
        <v>46</v>
      </c>
      <c r="D135" s="25">
        <f>INDEX('[2]regions'!$D$3:$D$151,MATCH(TRIM(E135),'[2]regions'!$B$3:$B$151,0))</f>
        <v>615</v>
      </c>
      <c r="E135" s="46" t="s">
        <v>111</v>
      </c>
      <c r="F135" s="59">
        <v>819</v>
      </c>
      <c r="G135" s="59">
        <v>298</v>
      </c>
      <c r="H135" s="59">
        <v>18</v>
      </c>
      <c r="I135" s="59">
        <v>519</v>
      </c>
      <c r="J135" s="59">
        <v>499</v>
      </c>
      <c r="K135" s="59">
        <v>20</v>
      </c>
      <c r="L135" s="59">
        <v>0</v>
      </c>
      <c r="M135" s="59">
        <v>2</v>
      </c>
    </row>
    <row r="136" spans="1:13" ht="15" thickBot="1" thickTop="1">
      <c r="A136" s="26">
        <v>5</v>
      </c>
      <c r="B136" s="28" t="str">
        <f>INDEX('[2]migdir'!$D$3:$D$176,MATCH(C136,'[2]migdir'!$B$3:$B$176,0))</f>
        <v>in_m</v>
      </c>
      <c r="C136" s="44" t="s">
        <v>46</v>
      </c>
      <c r="D136" s="25">
        <f>INDEX('[2]regions'!$D$3:$D$151,MATCH(TRIM(E136),'[2]regions'!$B$3:$B$151,0))</f>
        <v>616</v>
      </c>
      <c r="E136" s="46" t="s">
        <v>112</v>
      </c>
      <c r="F136" s="59">
        <v>6865</v>
      </c>
      <c r="G136" s="59">
        <v>4298</v>
      </c>
      <c r="H136" s="59">
        <v>54</v>
      </c>
      <c r="I136" s="59">
        <v>2435</v>
      </c>
      <c r="J136" s="59">
        <v>2258</v>
      </c>
      <c r="K136" s="59">
        <v>177</v>
      </c>
      <c r="L136" s="59">
        <v>68</v>
      </c>
      <c r="M136" s="59">
        <v>64</v>
      </c>
    </row>
    <row r="137" spans="1:13" ht="15" thickBot="1" thickTop="1">
      <c r="A137" s="26">
        <v>5</v>
      </c>
      <c r="B137" s="28" t="str">
        <f>INDEX('[2]migdir'!$D$3:$D$176,MATCH(C137,'[2]migdir'!$B$3:$B$176,0))</f>
        <v>in_m</v>
      </c>
      <c r="C137" s="44" t="s">
        <v>46</v>
      </c>
      <c r="D137" s="25">
        <f>INDEX('[2]regions'!$D$3:$D$151,MATCH(TRIM(E137),'[2]regions'!$B$3:$B$151,0))</f>
        <v>617</v>
      </c>
      <c r="E137" s="46" t="s">
        <v>113</v>
      </c>
      <c r="F137" s="59">
        <v>2846</v>
      </c>
      <c r="G137" s="59">
        <v>1413</v>
      </c>
      <c r="H137" s="59">
        <v>19</v>
      </c>
      <c r="I137" s="59">
        <v>1263</v>
      </c>
      <c r="J137" s="59">
        <v>1191</v>
      </c>
      <c r="K137" s="59">
        <v>72</v>
      </c>
      <c r="L137" s="59">
        <v>67</v>
      </c>
      <c r="M137" s="59">
        <v>103</v>
      </c>
    </row>
    <row r="138" spans="1:13" ht="15" thickBot="1" thickTop="1">
      <c r="A138" s="26">
        <v>5</v>
      </c>
      <c r="B138" s="28" t="str">
        <f>INDEX('[2]migdir'!$D$3:$D$176,MATCH(C138,'[2]migdir'!$B$3:$B$176,0))</f>
        <v>in_m</v>
      </c>
      <c r="C138" s="44" t="s">
        <v>46</v>
      </c>
      <c r="D138" s="25">
        <f>INDEX('[2]regions'!$D$3:$D$151,MATCH(TRIM(E138),'[2]regions'!$B$3:$B$151,0))</f>
        <v>618</v>
      </c>
      <c r="E138" s="46" t="s">
        <v>114</v>
      </c>
      <c r="F138" s="59">
        <v>5061</v>
      </c>
      <c r="G138" s="59">
        <v>5021</v>
      </c>
      <c r="H138" s="59">
        <v>57</v>
      </c>
      <c r="I138" s="59">
        <v>6</v>
      </c>
      <c r="J138" s="59">
        <v>6</v>
      </c>
      <c r="K138" s="59">
        <v>0</v>
      </c>
      <c r="L138" s="59">
        <v>1</v>
      </c>
      <c r="M138" s="59">
        <v>33</v>
      </c>
    </row>
    <row r="139" spans="1:13" ht="15" thickBot="1" thickTop="1">
      <c r="A139" s="26">
        <v>5</v>
      </c>
      <c r="B139" s="28" t="str">
        <f>INDEX('[2]migdir'!$D$3:$D$176,MATCH(C139,'[2]migdir'!$B$3:$B$176,0))</f>
        <v>in_m</v>
      </c>
      <c r="C139" s="44" t="s">
        <v>46</v>
      </c>
      <c r="D139" s="25">
        <f>INDEX('[2]regions'!$D$3:$D$151,MATCH(TRIM(E139),'[2]regions'!$B$3:$B$151,0))</f>
        <v>619</v>
      </c>
      <c r="E139" s="46" t="s">
        <v>115</v>
      </c>
      <c r="F139" s="59">
        <v>9998</v>
      </c>
      <c r="G139" s="59">
        <v>9906</v>
      </c>
      <c r="H139" s="59">
        <v>5000</v>
      </c>
      <c r="I139" s="59">
        <v>2</v>
      </c>
      <c r="J139" s="59">
        <v>0</v>
      </c>
      <c r="K139" s="59">
        <v>2</v>
      </c>
      <c r="L139" s="59">
        <v>90</v>
      </c>
      <c r="M139" s="59">
        <v>0</v>
      </c>
    </row>
    <row r="140" spans="1:13" ht="15" thickBot="1" thickTop="1">
      <c r="A140" s="26">
        <v>5</v>
      </c>
      <c r="B140" s="28" t="str">
        <f>INDEX('[2]migdir'!$D$3:$D$176,MATCH(C140,'[2]migdir'!$B$3:$B$176,0))</f>
        <v>in_m</v>
      </c>
      <c r="C140" s="44" t="s">
        <v>46</v>
      </c>
      <c r="D140" s="25">
        <f>INDEX('[2]regions'!$D$3:$D$151,MATCH(TRIM(E140),'[2]regions'!$B$3:$B$151,0))</f>
        <v>620</v>
      </c>
      <c r="E140" s="46" t="s">
        <v>116</v>
      </c>
      <c r="F140" s="59">
        <v>4716</v>
      </c>
      <c r="G140" s="59">
        <v>4688</v>
      </c>
      <c r="H140" s="59">
        <v>1</v>
      </c>
      <c r="I140" s="59">
        <v>17</v>
      </c>
      <c r="J140" s="59">
        <v>13</v>
      </c>
      <c r="K140" s="59">
        <v>4</v>
      </c>
      <c r="L140" s="59">
        <v>2</v>
      </c>
      <c r="M140" s="59">
        <v>9</v>
      </c>
    </row>
    <row r="141" spans="1:13" ht="15" thickBot="1" thickTop="1">
      <c r="A141" s="26">
        <v>5</v>
      </c>
      <c r="B141" s="28" t="str">
        <f>INDEX('[2]migdir'!$D$3:$D$176,MATCH(C141,'[2]migdir'!$B$3:$B$176,0))</f>
        <v>in_m</v>
      </c>
      <c r="C141" s="44" t="s">
        <v>46</v>
      </c>
      <c r="D141" s="25">
        <f>INDEX('[2]regions'!$D$3:$D$151,MATCH(TRIM(E141),'[2]regions'!$B$3:$B$151,0))</f>
        <v>621</v>
      </c>
      <c r="E141" s="46" t="s">
        <v>117</v>
      </c>
      <c r="F141" s="59">
        <v>2774</v>
      </c>
      <c r="G141" s="59">
        <v>2774</v>
      </c>
      <c r="H141" s="59">
        <v>1</v>
      </c>
      <c r="I141" s="59">
        <v>0</v>
      </c>
      <c r="J141" s="59">
        <v>0</v>
      </c>
      <c r="K141" s="59">
        <v>0</v>
      </c>
      <c r="L141" s="59">
        <v>0</v>
      </c>
      <c r="M141" s="59">
        <v>0</v>
      </c>
    </row>
    <row r="142" spans="1:13" ht="15" thickBot="1" thickTop="1">
      <c r="A142" s="26">
        <v>5</v>
      </c>
      <c r="B142" s="28" t="str">
        <f>INDEX('[2]migdir'!$D$3:$D$176,MATCH(C142,'[2]migdir'!$B$3:$B$176,0))</f>
        <v>in_m</v>
      </c>
      <c r="C142" s="44" t="s">
        <v>46</v>
      </c>
      <c r="D142" s="25">
        <f>INDEX('[2]regions'!$D$3:$D$151,MATCH(TRIM(E142),'[2]regions'!$B$3:$B$151,0))</f>
        <v>700</v>
      </c>
      <c r="E142" s="46" t="s">
        <v>118</v>
      </c>
      <c r="F142" s="59">
        <v>9701</v>
      </c>
      <c r="G142" s="59">
        <v>7471</v>
      </c>
      <c r="H142" s="59">
        <v>1179</v>
      </c>
      <c r="I142" s="59">
        <v>2097</v>
      </c>
      <c r="J142" s="59">
        <v>1807</v>
      </c>
      <c r="K142" s="59">
        <v>290</v>
      </c>
      <c r="L142" s="59">
        <v>28</v>
      </c>
      <c r="M142" s="59">
        <v>105</v>
      </c>
    </row>
    <row r="143" spans="1:13" ht="15" thickBot="1" thickTop="1">
      <c r="A143" s="26">
        <v>5</v>
      </c>
      <c r="B143" s="28" t="str">
        <f>INDEX('[2]migdir'!$D$3:$D$176,MATCH(C143,'[2]migdir'!$B$3:$B$176,0))</f>
        <v>in_m</v>
      </c>
      <c r="C143" s="44" t="s">
        <v>46</v>
      </c>
      <c r="D143" s="25">
        <f>INDEX('[2]regions'!$D$3:$D$151,MATCH(TRIM(E143),'[2]regions'!$B$3:$B$151,0))</f>
        <v>710</v>
      </c>
      <c r="E143" s="46" t="s">
        <v>119</v>
      </c>
      <c r="F143" s="59">
        <v>1291</v>
      </c>
      <c r="G143" s="59">
        <v>1273</v>
      </c>
      <c r="H143" s="59">
        <v>130</v>
      </c>
      <c r="I143" s="59">
        <v>6</v>
      </c>
      <c r="J143" s="59">
        <v>6</v>
      </c>
      <c r="K143" s="59">
        <v>0</v>
      </c>
      <c r="L143" s="59">
        <v>6</v>
      </c>
      <c r="M143" s="59">
        <v>6</v>
      </c>
    </row>
    <row r="144" spans="1:13" ht="15" thickBot="1" thickTop="1">
      <c r="A144" s="26">
        <v>5</v>
      </c>
      <c r="B144" s="28" t="str">
        <f>INDEX('[2]migdir'!$D$3:$D$176,MATCH(C144,'[2]migdir'!$B$3:$B$176,0))</f>
        <v>in_m</v>
      </c>
      <c r="C144" s="44" t="s">
        <v>46</v>
      </c>
      <c r="D144" s="25">
        <f>INDEX('[2]regions'!$D$3:$D$151,MATCH(TRIM(E144),'[2]regions'!$B$3:$B$151,0))</f>
        <v>711</v>
      </c>
      <c r="E144" s="46" t="s">
        <v>120</v>
      </c>
      <c r="F144" s="59">
        <v>548</v>
      </c>
      <c r="G144" s="59">
        <v>250</v>
      </c>
      <c r="H144" s="59">
        <v>25</v>
      </c>
      <c r="I144" s="59">
        <v>286</v>
      </c>
      <c r="J144" s="59">
        <v>279</v>
      </c>
      <c r="K144" s="59">
        <v>7</v>
      </c>
      <c r="L144" s="59">
        <v>9</v>
      </c>
      <c r="M144" s="59">
        <v>3</v>
      </c>
    </row>
    <row r="145" spans="1:13" ht="15" thickBot="1" thickTop="1">
      <c r="A145" s="26">
        <v>5</v>
      </c>
      <c r="B145" s="28" t="str">
        <f>INDEX('[2]migdir'!$D$3:$D$176,MATCH(C145,'[2]migdir'!$B$3:$B$176,0))</f>
        <v>in_m</v>
      </c>
      <c r="C145" s="44" t="s">
        <v>46</v>
      </c>
      <c r="D145" s="25">
        <f>INDEX('[2]regions'!$D$3:$D$151,MATCH(TRIM(E145),'[2]regions'!$B$3:$B$151,0))</f>
        <v>712</v>
      </c>
      <c r="E145" s="46" t="s">
        <v>121</v>
      </c>
      <c r="F145" s="59">
        <v>2989</v>
      </c>
      <c r="G145" s="59">
        <v>2387</v>
      </c>
      <c r="H145" s="59">
        <v>22</v>
      </c>
      <c r="I145" s="59">
        <v>536</v>
      </c>
      <c r="J145" s="59">
        <v>504</v>
      </c>
      <c r="K145" s="59">
        <v>32</v>
      </c>
      <c r="L145" s="59">
        <v>0</v>
      </c>
      <c r="M145" s="59">
        <v>66</v>
      </c>
    </row>
    <row r="146" spans="1:13" ht="15" thickBot="1" thickTop="1">
      <c r="A146" s="26">
        <v>5</v>
      </c>
      <c r="B146" s="28" t="str">
        <f>INDEX('[2]migdir'!$D$3:$D$176,MATCH(C146,'[2]migdir'!$B$3:$B$176,0))</f>
        <v>in_m</v>
      </c>
      <c r="C146" s="44" t="s">
        <v>46</v>
      </c>
      <c r="D146" s="25">
        <f>INDEX('[2]regions'!$D$3:$D$151,MATCH(TRIM(E146),'[2]regions'!$B$3:$B$151,0))</f>
        <v>713</v>
      </c>
      <c r="E146" s="46" t="s">
        <v>122</v>
      </c>
      <c r="F146" s="59">
        <v>2763</v>
      </c>
      <c r="G146" s="59">
        <v>1714</v>
      </c>
      <c r="H146" s="59">
        <v>455</v>
      </c>
      <c r="I146" s="59">
        <v>1037</v>
      </c>
      <c r="J146" s="59">
        <v>793</v>
      </c>
      <c r="K146" s="59">
        <v>244</v>
      </c>
      <c r="L146" s="59">
        <v>12</v>
      </c>
      <c r="M146" s="59">
        <v>0</v>
      </c>
    </row>
    <row r="147" spans="1:13" ht="15" thickBot="1" thickTop="1">
      <c r="A147" s="26">
        <v>5</v>
      </c>
      <c r="B147" s="28" t="str">
        <f>INDEX('[2]migdir'!$D$3:$D$176,MATCH(C147,'[2]migdir'!$B$3:$B$176,0))</f>
        <v>in_m</v>
      </c>
      <c r="C147" s="44" t="s">
        <v>46</v>
      </c>
      <c r="D147" s="25">
        <f>INDEX('[2]regions'!$D$3:$D$151,MATCH(TRIM(E147),'[2]regions'!$B$3:$B$151,0))</f>
        <v>714</v>
      </c>
      <c r="E147" s="46" t="s">
        <v>123</v>
      </c>
      <c r="F147" s="59">
        <v>371</v>
      </c>
      <c r="G147" s="59">
        <v>288</v>
      </c>
      <c r="H147" s="59">
        <v>0</v>
      </c>
      <c r="I147" s="59">
        <v>83</v>
      </c>
      <c r="J147" s="59">
        <v>82</v>
      </c>
      <c r="K147" s="59">
        <v>1</v>
      </c>
      <c r="L147" s="59">
        <v>0</v>
      </c>
      <c r="M147" s="59">
        <v>0</v>
      </c>
    </row>
    <row r="148" spans="1:13" ht="15" thickBot="1" thickTop="1">
      <c r="A148" s="26">
        <v>5</v>
      </c>
      <c r="B148" s="28" t="str">
        <f>INDEX('[2]migdir'!$D$3:$D$176,MATCH(C148,'[2]migdir'!$B$3:$B$176,0))</f>
        <v>in_m</v>
      </c>
      <c r="C148" s="44" t="s">
        <v>46</v>
      </c>
      <c r="D148" s="25">
        <f>INDEX('[2]regions'!$D$3:$D$151,MATCH(TRIM(E148),'[2]regions'!$B$3:$B$151,0))</f>
        <v>715</v>
      </c>
      <c r="E148" s="46" t="s">
        <v>124</v>
      </c>
      <c r="F148" s="59">
        <v>389</v>
      </c>
      <c r="G148" s="59">
        <v>373</v>
      </c>
      <c r="H148" s="59">
        <v>115</v>
      </c>
      <c r="I148" s="59">
        <v>13</v>
      </c>
      <c r="J148" s="59">
        <v>13</v>
      </c>
      <c r="K148" s="59">
        <v>0</v>
      </c>
      <c r="L148" s="59">
        <v>1</v>
      </c>
      <c r="M148" s="59">
        <v>2</v>
      </c>
    </row>
    <row r="149" spans="1:13" ht="15" thickBot="1" thickTop="1">
      <c r="A149" s="26">
        <v>5</v>
      </c>
      <c r="B149" s="28" t="str">
        <f>INDEX('[2]migdir'!$D$3:$D$176,MATCH(C149,'[2]migdir'!$B$3:$B$176,0))</f>
        <v>in_m</v>
      </c>
      <c r="C149" s="44" t="s">
        <v>46</v>
      </c>
      <c r="D149" s="25">
        <f>INDEX('[2]regions'!$D$3:$D$151,MATCH(TRIM(E149),'[2]regions'!$B$3:$B$151,0))</f>
        <v>716</v>
      </c>
      <c r="E149" s="46" t="s">
        <v>125</v>
      </c>
      <c r="F149" s="59">
        <v>1074</v>
      </c>
      <c r="G149" s="59">
        <v>958</v>
      </c>
      <c r="H149" s="59">
        <v>396</v>
      </c>
      <c r="I149" s="59">
        <v>116</v>
      </c>
      <c r="J149" s="59">
        <v>113</v>
      </c>
      <c r="K149" s="59">
        <v>3</v>
      </c>
      <c r="L149" s="59">
        <v>0</v>
      </c>
      <c r="M149" s="59">
        <v>0</v>
      </c>
    </row>
    <row r="150" spans="1:13" ht="15" thickBot="1" thickTop="1">
      <c r="A150" s="26">
        <v>5</v>
      </c>
      <c r="B150" s="28" t="str">
        <f>INDEX('[2]migdir'!$D$3:$D$176,MATCH(C150,'[2]migdir'!$B$3:$B$176,0))</f>
        <v>in_m</v>
      </c>
      <c r="C150" s="44" t="s">
        <v>46</v>
      </c>
      <c r="D150" s="25">
        <f>INDEX('[2]regions'!$D$3:$D$151,MATCH(TRIM(E150),'[2]regions'!$B$3:$B$151,0))</f>
        <v>717</v>
      </c>
      <c r="E150" s="46" t="s">
        <v>126</v>
      </c>
      <c r="F150" s="59">
        <v>199</v>
      </c>
      <c r="G150" s="59">
        <v>151</v>
      </c>
      <c r="H150" s="59">
        <v>19</v>
      </c>
      <c r="I150" s="59">
        <v>20</v>
      </c>
      <c r="J150" s="59">
        <v>17</v>
      </c>
      <c r="K150" s="59">
        <v>3</v>
      </c>
      <c r="L150" s="59">
        <v>0</v>
      </c>
      <c r="M150" s="59">
        <v>28</v>
      </c>
    </row>
    <row r="151" spans="1:13" ht="15" thickBot="1" thickTop="1">
      <c r="A151" s="26">
        <v>5</v>
      </c>
      <c r="B151" s="28" t="str">
        <f>INDEX('[2]migdir'!$D$3:$D$176,MATCH(C151,'[2]migdir'!$B$3:$B$176,0))</f>
        <v>in_m</v>
      </c>
      <c r="C151" s="44" t="s">
        <v>46</v>
      </c>
      <c r="D151" s="25">
        <f>INDEX('[2]regions'!$D$3:$D$151,MATCH(TRIM(E151),'[2]regions'!$B$3:$B$151,0))</f>
        <v>718</v>
      </c>
      <c r="E151" s="46" t="s">
        <v>127</v>
      </c>
      <c r="F151" s="59">
        <v>77</v>
      </c>
      <c r="G151" s="59">
        <v>77</v>
      </c>
      <c r="H151" s="59">
        <v>17</v>
      </c>
      <c r="I151" s="59">
        <v>0</v>
      </c>
      <c r="J151" s="59">
        <v>0</v>
      </c>
      <c r="K151" s="59">
        <v>0</v>
      </c>
      <c r="L151" s="59">
        <v>0</v>
      </c>
      <c r="M151" s="59">
        <v>0</v>
      </c>
    </row>
    <row r="152" spans="1:13" ht="15" thickBot="1" thickTop="1">
      <c r="A152" s="26"/>
      <c r="B152" s="28"/>
      <c r="C152" s="44"/>
      <c r="D152" s="25"/>
      <c r="E152" s="46" t="s">
        <v>147</v>
      </c>
      <c r="F152" s="59"/>
      <c r="G152" s="59"/>
      <c r="H152" s="59"/>
      <c r="I152" s="59"/>
      <c r="J152" s="59"/>
      <c r="K152" s="59"/>
      <c r="L152" s="59"/>
      <c r="M152" s="59"/>
    </row>
    <row r="153" spans="1:13" ht="15" thickBot="1" thickTop="1">
      <c r="A153" s="26"/>
      <c r="B153" s="28"/>
      <c r="C153" s="44"/>
      <c r="D153" s="25"/>
      <c r="E153" s="46" t="s">
        <v>148</v>
      </c>
      <c r="F153" s="59"/>
      <c r="G153" s="59"/>
      <c r="H153" s="59"/>
      <c r="I153" s="59"/>
      <c r="J153" s="59"/>
      <c r="K153" s="59"/>
      <c r="L153" s="59"/>
      <c r="M153" s="59"/>
    </row>
    <row r="154" spans="1:13" ht="15" thickBot="1" thickTop="1">
      <c r="A154" s="26">
        <v>5</v>
      </c>
      <c r="B154" s="28" t="str">
        <f>INDEX('[2]migdir'!$D$3:$D$176,MATCH(C154,'[2]migdir'!$B$3:$B$176,0))</f>
        <v>in_m</v>
      </c>
      <c r="C154" s="44" t="s">
        <v>46</v>
      </c>
      <c r="D154" s="25" t="str">
        <f>INDEX('[2]regions'!$D$3:$D$151,MATCH(TRIM(E154),'[2]regions'!$B$3:$B$151,0))</f>
        <v>416_1</v>
      </c>
      <c r="E154" s="46" t="s">
        <v>149</v>
      </c>
      <c r="F154" s="59">
        <v>39</v>
      </c>
      <c r="G154" s="59">
        <v>39</v>
      </c>
      <c r="H154" s="59">
        <v>2</v>
      </c>
      <c r="I154" s="59">
        <v>0</v>
      </c>
      <c r="J154" s="59">
        <v>0</v>
      </c>
      <c r="K154" s="59">
        <v>0</v>
      </c>
      <c r="L154" s="59">
        <v>0</v>
      </c>
      <c r="M154" s="59">
        <v>0</v>
      </c>
    </row>
    <row r="155" spans="1:13" ht="15" thickBot="1" thickTop="1">
      <c r="A155" s="26"/>
      <c r="B155" s="28"/>
      <c r="C155" s="44"/>
      <c r="D155" s="25"/>
      <c r="E155" s="46" t="s">
        <v>150</v>
      </c>
      <c r="F155" s="59"/>
      <c r="G155" s="59"/>
      <c r="H155" s="59"/>
      <c r="I155" s="59"/>
      <c r="J155" s="59"/>
      <c r="K155" s="59"/>
      <c r="L155" s="59"/>
      <c r="M155" s="59"/>
    </row>
    <row r="156" spans="1:13" ht="15" thickBot="1" thickTop="1">
      <c r="A156" s="26">
        <v>5</v>
      </c>
      <c r="B156" s="28" t="str">
        <f>INDEX('[2]migdir'!$D$3:$D$176,MATCH(C156,'[2]migdir'!$B$3:$B$176,0))</f>
        <v>in_m</v>
      </c>
      <c r="C156" s="44" t="s">
        <v>46</v>
      </c>
      <c r="D156" s="25" t="str">
        <f>INDEX('[2]regions'!$D$3:$D$151,MATCH(TRIM(E156),'[2]regions'!$B$3:$B$151,0))</f>
        <v>615_1</v>
      </c>
      <c r="E156" s="46" t="s">
        <v>151</v>
      </c>
      <c r="F156" s="59">
        <v>16</v>
      </c>
      <c r="G156" s="59">
        <v>14</v>
      </c>
      <c r="H156" s="59">
        <v>11</v>
      </c>
      <c r="I156" s="59">
        <v>0</v>
      </c>
      <c r="J156" s="59">
        <v>0</v>
      </c>
      <c r="K156" s="59">
        <v>0</v>
      </c>
      <c r="L156" s="59">
        <v>0</v>
      </c>
      <c r="M156" s="59">
        <v>2</v>
      </c>
    </row>
    <row r="157" spans="1:13" ht="15" thickBot="1" thickTop="1">
      <c r="A157" s="26"/>
      <c r="B157" s="28"/>
      <c r="C157" s="44"/>
      <c r="D157" s="25"/>
      <c r="E157" s="46" t="s">
        <v>152</v>
      </c>
      <c r="F157" s="59"/>
      <c r="G157" s="59"/>
      <c r="H157" s="59"/>
      <c r="I157" s="59"/>
      <c r="J157" s="59"/>
      <c r="K157" s="59"/>
      <c r="L157" s="59"/>
      <c r="M157" s="59"/>
    </row>
    <row r="158" spans="1:13" ht="15" thickBot="1" thickTop="1">
      <c r="A158" s="26">
        <v>5</v>
      </c>
      <c r="B158" s="28" t="str">
        <f>INDEX('[2]migdir'!$D$3:$D$176,MATCH(C158,'[2]migdir'!$B$3:$B$176,0))</f>
        <v>in_m</v>
      </c>
      <c r="C158" s="44" t="s">
        <v>46</v>
      </c>
      <c r="D158" s="25" t="str">
        <f>INDEX('[2]regions'!$D$3:$D$151,MATCH(TRIM(E158),'[2]regions'!$B$3:$B$151,0))</f>
        <v>616_1</v>
      </c>
      <c r="E158" s="46" t="s">
        <v>153</v>
      </c>
      <c r="F158" s="59">
        <v>78</v>
      </c>
      <c r="G158" s="59">
        <v>39</v>
      </c>
      <c r="H158" s="59">
        <v>0</v>
      </c>
      <c r="I158" s="59">
        <v>37</v>
      </c>
      <c r="J158" s="59">
        <v>36</v>
      </c>
      <c r="K158" s="59">
        <v>1</v>
      </c>
      <c r="L158" s="59">
        <v>1</v>
      </c>
      <c r="M158" s="59">
        <v>1</v>
      </c>
    </row>
    <row r="159" spans="1:13" ht="15" thickBot="1" thickTop="1">
      <c r="A159" s="26">
        <v>5</v>
      </c>
      <c r="B159" s="28" t="str">
        <f>INDEX('[2]migdir'!$D$3:$D$176,MATCH(C159,'[2]migdir'!$B$3:$B$176,0))</f>
        <v>in_m</v>
      </c>
      <c r="C159" s="44" t="s">
        <v>46</v>
      </c>
      <c r="D159" s="25" t="str">
        <f>INDEX('[2]regions'!$D$3:$D$151,MATCH(TRIM(E159),'[2]regions'!$B$3:$B$151,0))</f>
        <v>616_2</v>
      </c>
      <c r="E159" s="46" t="s">
        <v>154</v>
      </c>
      <c r="F159" s="59">
        <v>28</v>
      </c>
      <c r="G159" s="59">
        <v>15</v>
      </c>
      <c r="H159" s="59">
        <v>1</v>
      </c>
      <c r="I159" s="59">
        <v>12</v>
      </c>
      <c r="J159" s="59">
        <v>12</v>
      </c>
      <c r="K159" s="59">
        <v>0</v>
      </c>
      <c r="L159" s="59">
        <v>0</v>
      </c>
      <c r="M159" s="59">
        <v>1</v>
      </c>
    </row>
    <row r="160" spans="1:13" ht="15" thickBot="1" thickTop="1">
      <c r="A160" s="26"/>
      <c r="B160" s="28"/>
      <c r="C160" s="44"/>
      <c r="D160" s="25"/>
      <c r="E160" s="46" t="s">
        <v>155</v>
      </c>
      <c r="F160" s="59"/>
      <c r="G160" s="59"/>
      <c r="H160" s="59"/>
      <c r="I160" s="59"/>
      <c r="J160" s="59"/>
      <c r="K160" s="59"/>
      <c r="L160" s="59"/>
      <c r="M160" s="59"/>
    </row>
    <row r="161" spans="1:13" ht="15" thickBot="1" thickTop="1">
      <c r="A161" s="26">
        <v>5</v>
      </c>
      <c r="B161" s="28" t="str">
        <f>INDEX('[2]migdir'!$D$3:$D$176,MATCH(C161,'[2]migdir'!$B$3:$B$176,0))</f>
        <v>in_m</v>
      </c>
      <c r="C161" s="44" t="s">
        <v>46</v>
      </c>
      <c r="D161" s="25" t="str">
        <f>INDEX('[2]regions'!$D$3:$D$151,MATCH(TRIM(E161),'[2]regions'!$B$3:$B$151,0))</f>
        <v>617_1</v>
      </c>
      <c r="E161" s="46" t="s">
        <v>156</v>
      </c>
      <c r="F161" s="59">
        <v>35</v>
      </c>
      <c r="G161" s="59">
        <v>20</v>
      </c>
      <c r="H161" s="59">
        <v>3</v>
      </c>
      <c r="I161" s="59">
        <v>12</v>
      </c>
      <c r="J161" s="59">
        <v>12</v>
      </c>
      <c r="K161" s="59">
        <v>0</v>
      </c>
      <c r="L161" s="59">
        <v>2</v>
      </c>
      <c r="M161" s="59">
        <v>1</v>
      </c>
    </row>
    <row r="162" spans="1:13" ht="15" thickBot="1" thickTop="1">
      <c r="A162" s="26"/>
      <c r="B162" s="28"/>
      <c r="C162" s="44"/>
      <c r="D162" s="25"/>
      <c r="E162" s="46" t="s">
        <v>157</v>
      </c>
      <c r="F162" s="59"/>
      <c r="G162" s="59"/>
      <c r="H162" s="59"/>
      <c r="I162" s="59"/>
      <c r="J162" s="59"/>
      <c r="K162" s="59"/>
      <c r="L162" s="59"/>
      <c r="M162" s="59"/>
    </row>
    <row r="163" spans="1:13" ht="15" thickBot="1" thickTop="1">
      <c r="A163" s="26">
        <v>5</v>
      </c>
      <c r="B163" s="28" t="str">
        <f>INDEX('[2]migdir'!$D$3:$D$176,MATCH(C163,'[2]migdir'!$B$3:$B$176,0))</f>
        <v>in_m</v>
      </c>
      <c r="C163" s="44" t="s">
        <v>46</v>
      </c>
      <c r="D163" s="25" t="str">
        <f>INDEX('[2]regions'!$D$3:$D$151,MATCH(TRIM(E163),'[2]regions'!$B$3:$B$151,0))</f>
        <v>711_1</v>
      </c>
      <c r="E163" s="46" t="s">
        <v>158</v>
      </c>
      <c r="F163" s="59">
        <v>2</v>
      </c>
      <c r="G163" s="59">
        <v>2</v>
      </c>
      <c r="H163" s="59">
        <v>0</v>
      </c>
      <c r="I163" s="59">
        <v>0</v>
      </c>
      <c r="J163" s="59">
        <v>0</v>
      </c>
      <c r="K163" s="59">
        <v>0</v>
      </c>
      <c r="L163" s="59">
        <v>0</v>
      </c>
      <c r="M163" s="59">
        <v>0</v>
      </c>
    </row>
    <row r="164" spans="1:13" ht="16.5" thickBot="1" thickTop="1">
      <c r="A164" s="26">
        <v>5</v>
      </c>
      <c r="B164" s="28" t="str">
        <f>INDEX('[2]migdir'!$D$3:$D$176,MATCH(C164,'[2]migdir'!$B$3:$B$176,0))</f>
        <v>out_m</v>
      </c>
      <c r="C164" s="44" t="s">
        <v>128</v>
      </c>
      <c r="D164" s="25">
        <f>INDEX('[2]regions'!$D$3:$D$151,MATCH(TRIM(E164),'[2]regions'!$B$3:$B$151,0))</f>
        <v>1</v>
      </c>
      <c r="E164" s="3" t="s">
        <v>47</v>
      </c>
      <c r="F164" s="59">
        <v>39508</v>
      </c>
      <c r="G164" s="59">
        <v>37982</v>
      </c>
      <c r="H164" s="59">
        <v>1783</v>
      </c>
      <c r="I164" s="59">
        <v>872</v>
      </c>
      <c r="J164" s="59">
        <v>748</v>
      </c>
      <c r="K164" s="59">
        <v>124</v>
      </c>
      <c r="L164" s="59">
        <v>349</v>
      </c>
      <c r="M164" s="59">
        <v>305</v>
      </c>
    </row>
    <row r="165" spans="1:13" ht="15" thickBot="1" thickTop="1">
      <c r="A165" s="26">
        <v>5</v>
      </c>
      <c r="B165" s="28" t="str">
        <f>INDEX('[2]migdir'!$D$3:$D$176,MATCH(C165,'[2]migdir'!$B$3:$B$176,0))</f>
        <v>out_m</v>
      </c>
      <c r="C165" s="44" t="s">
        <v>128</v>
      </c>
      <c r="D165" s="25">
        <f>INDEX('[2]regions'!$D$3:$D$151,MATCH(TRIM(E165),'[2]regions'!$B$3:$B$151,0))</f>
        <v>100</v>
      </c>
      <c r="E165" s="46" t="s">
        <v>48</v>
      </c>
      <c r="F165" s="59">
        <v>8319</v>
      </c>
      <c r="G165" s="59">
        <v>7805</v>
      </c>
      <c r="H165" s="59">
        <v>473</v>
      </c>
      <c r="I165" s="59">
        <v>152</v>
      </c>
      <c r="J165" s="59">
        <v>133</v>
      </c>
      <c r="K165" s="59">
        <v>19</v>
      </c>
      <c r="L165" s="59">
        <v>315</v>
      </c>
      <c r="M165" s="59">
        <v>47</v>
      </c>
    </row>
    <row r="166" spans="1:13" ht="15" thickBot="1" thickTop="1">
      <c r="A166" s="26">
        <v>5</v>
      </c>
      <c r="B166" s="28" t="str">
        <f>INDEX('[2]migdir'!$D$3:$D$176,MATCH(C166,'[2]migdir'!$B$3:$B$176,0))</f>
        <v>out_m</v>
      </c>
      <c r="C166" s="44" t="s">
        <v>128</v>
      </c>
      <c r="D166" s="25">
        <f>INDEX('[2]regions'!$D$3:$D$151,MATCH(TRIM(E166),'[2]regions'!$B$3:$B$151,0))</f>
        <v>110</v>
      </c>
      <c r="E166" s="46" t="s">
        <v>129</v>
      </c>
      <c r="F166" s="59">
        <v>572</v>
      </c>
      <c r="G166" s="59">
        <v>562</v>
      </c>
      <c r="H166" s="59">
        <v>1</v>
      </c>
      <c r="I166" s="59">
        <v>10</v>
      </c>
      <c r="J166" s="59">
        <v>10</v>
      </c>
      <c r="K166" s="59">
        <v>0</v>
      </c>
      <c r="L166" s="59">
        <v>0</v>
      </c>
      <c r="M166" s="59">
        <v>0</v>
      </c>
    </row>
    <row r="167" spans="1:13" ht="15" thickBot="1" thickTop="1">
      <c r="A167" s="26">
        <v>5</v>
      </c>
      <c r="B167" s="28" t="str">
        <f>INDEX('[2]migdir'!$D$3:$D$176,MATCH(C167,'[2]migdir'!$B$3:$B$176,0))</f>
        <v>out_m</v>
      </c>
      <c r="C167" s="44" t="s">
        <v>128</v>
      </c>
      <c r="D167" s="25">
        <f>INDEX('[2]regions'!$D$3:$D$151,MATCH(TRIM(E167),'[2]regions'!$B$3:$B$151,0))</f>
        <v>111</v>
      </c>
      <c r="E167" s="46" t="s">
        <v>130</v>
      </c>
      <c r="F167" s="59">
        <v>519</v>
      </c>
      <c r="G167" s="59">
        <v>494</v>
      </c>
      <c r="H167" s="59">
        <v>0</v>
      </c>
      <c r="I167" s="59">
        <v>25</v>
      </c>
      <c r="J167" s="59">
        <v>24</v>
      </c>
      <c r="K167" s="59">
        <v>1</v>
      </c>
      <c r="L167" s="59">
        <v>0</v>
      </c>
      <c r="M167" s="59">
        <v>0</v>
      </c>
    </row>
    <row r="168" spans="1:13" ht="15" thickBot="1" thickTop="1">
      <c r="A168" s="26">
        <v>5</v>
      </c>
      <c r="B168" s="28" t="str">
        <f>INDEX('[2]migdir'!$D$3:$D$176,MATCH(C168,'[2]migdir'!$B$3:$B$176,0))</f>
        <v>out_m</v>
      </c>
      <c r="C168" s="44" t="s">
        <v>128</v>
      </c>
      <c r="D168" s="25">
        <f>INDEX('[2]regions'!$D$3:$D$151,MATCH(TRIM(E168),'[2]regions'!$B$3:$B$151,0))</f>
        <v>112</v>
      </c>
      <c r="E168" s="46" t="s">
        <v>49</v>
      </c>
      <c r="F168" s="59">
        <v>232</v>
      </c>
      <c r="G168" s="59">
        <v>229</v>
      </c>
      <c r="H168" s="59">
        <v>14</v>
      </c>
      <c r="I168" s="59">
        <v>0</v>
      </c>
      <c r="J168" s="59">
        <v>0</v>
      </c>
      <c r="K168" s="59">
        <v>0</v>
      </c>
      <c r="L168" s="59">
        <v>0</v>
      </c>
      <c r="M168" s="59">
        <v>3</v>
      </c>
    </row>
    <row r="169" spans="1:13" ht="15" thickBot="1" thickTop="1">
      <c r="A169" s="26">
        <v>5</v>
      </c>
      <c r="B169" s="28" t="str">
        <f>INDEX('[2]migdir'!$D$3:$D$176,MATCH(C169,'[2]migdir'!$B$3:$B$176,0))</f>
        <v>out_m</v>
      </c>
      <c r="C169" s="44" t="s">
        <v>128</v>
      </c>
      <c r="D169" s="25">
        <f>INDEX('[2]regions'!$D$3:$D$151,MATCH(TRIM(E169),'[2]regions'!$B$3:$B$151,0))</f>
        <v>113</v>
      </c>
      <c r="E169" s="46" t="s">
        <v>50</v>
      </c>
      <c r="F169" s="59">
        <v>316</v>
      </c>
      <c r="G169" s="59">
        <v>309</v>
      </c>
      <c r="H169" s="59">
        <v>8</v>
      </c>
      <c r="I169" s="59">
        <v>6</v>
      </c>
      <c r="J169" s="59">
        <v>5</v>
      </c>
      <c r="K169" s="59">
        <v>1</v>
      </c>
      <c r="L169" s="59">
        <v>1</v>
      </c>
      <c r="M169" s="59">
        <v>0</v>
      </c>
    </row>
    <row r="170" spans="1:13" ht="15" thickBot="1" thickTop="1">
      <c r="A170" s="26">
        <v>5</v>
      </c>
      <c r="B170" s="28" t="str">
        <f>INDEX('[2]migdir'!$D$3:$D$176,MATCH(C170,'[2]migdir'!$B$3:$B$176,0))</f>
        <v>out_m</v>
      </c>
      <c r="C170" s="44" t="s">
        <v>128</v>
      </c>
      <c r="D170" s="25">
        <f>INDEX('[2]regions'!$D$3:$D$151,MATCH(TRIM(E170),'[2]regions'!$B$3:$B$151,0))</f>
        <v>114</v>
      </c>
      <c r="E170" s="46" t="s">
        <v>51</v>
      </c>
      <c r="F170" s="59">
        <v>198</v>
      </c>
      <c r="G170" s="59">
        <v>185</v>
      </c>
      <c r="H170" s="59">
        <v>3</v>
      </c>
      <c r="I170" s="59">
        <v>10</v>
      </c>
      <c r="J170" s="59">
        <v>8</v>
      </c>
      <c r="K170" s="59">
        <v>2</v>
      </c>
      <c r="L170" s="59">
        <v>0</v>
      </c>
      <c r="M170" s="59">
        <v>3</v>
      </c>
    </row>
    <row r="171" spans="1:13" ht="15" thickBot="1" thickTop="1">
      <c r="A171" s="26">
        <v>5</v>
      </c>
      <c r="B171" s="28" t="str">
        <f>INDEX('[2]migdir'!$D$3:$D$176,MATCH(C171,'[2]migdir'!$B$3:$B$176,0))</f>
        <v>out_m</v>
      </c>
      <c r="C171" s="44" t="s">
        <v>128</v>
      </c>
      <c r="D171" s="25">
        <f>INDEX('[2]regions'!$D$3:$D$151,MATCH(TRIM(E171),'[2]regions'!$B$3:$B$151,0))</f>
        <v>115</v>
      </c>
      <c r="E171" s="46" t="s">
        <v>52</v>
      </c>
      <c r="F171" s="59">
        <v>256</v>
      </c>
      <c r="G171" s="59">
        <v>228</v>
      </c>
      <c r="H171" s="59">
        <v>5</v>
      </c>
      <c r="I171" s="59">
        <v>20</v>
      </c>
      <c r="J171" s="59">
        <v>18</v>
      </c>
      <c r="K171" s="59">
        <v>2</v>
      </c>
      <c r="L171" s="59">
        <v>0</v>
      </c>
      <c r="M171" s="59">
        <v>8</v>
      </c>
    </row>
    <row r="172" spans="1:13" ht="15" thickBot="1" thickTop="1">
      <c r="A172" s="26">
        <v>5</v>
      </c>
      <c r="B172" s="28" t="str">
        <f>INDEX('[2]migdir'!$D$3:$D$176,MATCH(C172,'[2]migdir'!$B$3:$B$176,0))</f>
        <v>out_m</v>
      </c>
      <c r="C172" s="44" t="s">
        <v>128</v>
      </c>
      <c r="D172" s="25">
        <f>INDEX('[2]regions'!$D$3:$D$151,MATCH(TRIM(E172),'[2]regions'!$B$3:$B$151,0))</f>
        <v>116</v>
      </c>
      <c r="E172" s="46" t="s">
        <v>131</v>
      </c>
      <c r="F172" s="59">
        <v>147</v>
      </c>
      <c r="G172" s="59">
        <v>145</v>
      </c>
      <c r="H172" s="59">
        <v>1</v>
      </c>
      <c r="I172" s="59">
        <v>2</v>
      </c>
      <c r="J172" s="59">
        <v>2</v>
      </c>
      <c r="K172" s="59">
        <v>0</v>
      </c>
      <c r="L172" s="59">
        <v>0</v>
      </c>
      <c r="M172" s="59">
        <v>0</v>
      </c>
    </row>
    <row r="173" spans="1:13" ht="15" thickBot="1" thickTop="1">
      <c r="A173" s="26">
        <v>5</v>
      </c>
      <c r="B173" s="28" t="str">
        <f>INDEX('[2]migdir'!$D$3:$D$176,MATCH(C173,'[2]migdir'!$B$3:$B$176,0))</f>
        <v>out_m</v>
      </c>
      <c r="C173" s="44" t="s">
        <v>128</v>
      </c>
      <c r="D173" s="25">
        <f>INDEX('[2]regions'!$D$3:$D$151,MATCH(TRIM(E173),'[2]regions'!$B$3:$B$151,0))</f>
        <v>117</v>
      </c>
      <c r="E173" s="46" t="s">
        <v>53</v>
      </c>
      <c r="F173" s="59">
        <v>202</v>
      </c>
      <c r="G173" s="59">
        <v>192</v>
      </c>
      <c r="H173" s="59">
        <v>0</v>
      </c>
      <c r="I173" s="59">
        <v>10</v>
      </c>
      <c r="J173" s="59">
        <v>10</v>
      </c>
      <c r="K173" s="59">
        <v>0</v>
      </c>
      <c r="L173" s="59">
        <v>0</v>
      </c>
      <c r="M173" s="59">
        <v>0</v>
      </c>
    </row>
    <row r="174" spans="1:13" ht="15" thickBot="1" thickTop="1">
      <c r="A174" s="26">
        <v>5</v>
      </c>
      <c r="B174" s="28" t="str">
        <f>INDEX('[2]migdir'!$D$3:$D$176,MATCH(C174,'[2]migdir'!$B$3:$B$176,0))</f>
        <v>out_m</v>
      </c>
      <c r="C174" s="44" t="s">
        <v>128</v>
      </c>
      <c r="D174" s="25">
        <f>INDEX('[2]regions'!$D$3:$D$151,MATCH(TRIM(E174),'[2]regions'!$B$3:$B$151,0))</f>
        <v>118</v>
      </c>
      <c r="E174" s="46" t="s">
        <v>54</v>
      </c>
      <c r="F174" s="59">
        <v>246</v>
      </c>
      <c r="G174" s="59">
        <v>246</v>
      </c>
      <c r="H174" s="59">
        <v>15</v>
      </c>
      <c r="I174" s="59">
        <v>0</v>
      </c>
      <c r="J174" s="59">
        <v>0</v>
      </c>
      <c r="K174" s="59">
        <v>0</v>
      </c>
      <c r="L174" s="59">
        <v>0</v>
      </c>
      <c r="M174" s="59">
        <v>0</v>
      </c>
    </row>
    <row r="175" spans="1:13" ht="15" thickBot="1" thickTop="1">
      <c r="A175" s="26">
        <v>5</v>
      </c>
      <c r="B175" s="28" t="str">
        <f>INDEX('[2]migdir'!$D$3:$D$176,MATCH(C175,'[2]migdir'!$B$3:$B$176,0))</f>
        <v>out_m</v>
      </c>
      <c r="C175" s="44" t="s">
        <v>128</v>
      </c>
      <c r="D175" s="25">
        <f>INDEX('[2]regions'!$D$3:$D$151,MATCH(TRIM(E175),'[2]regions'!$B$3:$B$151,0))</f>
        <v>119</v>
      </c>
      <c r="E175" s="46" t="s">
        <v>55</v>
      </c>
      <c r="F175" s="59">
        <v>1248</v>
      </c>
      <c r="G175" s="59">
        <v>1223</v>
      </c>
      <c r="H175" s="59">
        <v>26</v>
      </c>
      <c r="I175" s="59">
        <v>11</v>
      </c>
      <c r="J175" s="59">
        <v>9</v>
      </c>
      <c r="K175" s="59">
        <v>2</v>
      </c>
      <c r="L175" s="59">
        <v>1</v>
      </c>
      <c r="M175" s="59">
        <v>13</v>
      </c>
    </row>
    <row r="176" spans="1:13" ht="15" thickBot="1" thickTop="1">
      <c r="A176" s="26">
        <v>5</v>
      </c>
      <c r="B176" s="28" t="str">
        <f>INDEX('[2]migdir'!$D$3:$D$176,MATCH(C176,'[2]migdir'!$B$3:$B$176,0))</f>
        <v>out_m</v>
      </c>
      <c r="C176" s="44" t="s">
        <v>128</v>
      </c>
      <c r="D176" s="25">
        <f>INDEX('[2]regions'!$D$3:$D$151,MATCH(TRIM(E176),'[2]regions'!$B$3:$B$151,0))</f>
        <v>120</v>
      </c>
      <c r="E176" s="46" t="s">
        <v>56</v>
      </c>
      <c r="F176" s="59">
        <v>125</v>
      </c>
      <c r="G176" s="59">
        <v>118</v>
      </c>
      <c r="H176" s="59">
        <v>1</v>
      </c>
      <c r="I176" s="59">
        <v>6</v>
      </c>
      <c r="J176" s="59">
        <v>5</v>
      </c>
      <c r="K176" s="59">
        <v>1</v>
      </c>
      <c r="L176" s="59">
        <v>1</v>
      </c>
      <c r="M176" s="59">
        <v>0</v>
      </c>
    </row>
    <row r="177" spans="1:13" ht="15" thickBot="1" thickTop="1">
      <c r="A177" s="26">
        <v>5</v>
      </c>
      <c r="B177" s="28" t="str">
        <f>INDEX('[2]migdir'!$D$3:$D$176,MATCH(C177,'[2]migdir'!$B$3:$B$176,0))</f>
        <v>out_m</v>
      </c>
      <c r="C177" s="44" t="s">
        <v>128</v>
      </c>
      <c r="D177" s="25">
        <f>INDEX('[2]regions'!$D$3:$D$151,MATCH(TRIM(E177),'[2]regions'!$B$3:$B$151,0))</f>
        <v>121</v>
      </c>
      <c r="E177" s="46" t="s">
        <v>57</v>
      </c>
      <c r="F177" s="59">
        <v>163</v>
      </c>
      <c r="G177" s="59">
        <v>158</v>
      </c>
      <c r="H177" s="59">
        <v>0</v>
      </c>
      <c r="I177" s="59">
        <v>5</v>
      </c>
      <c r="J177" s="59">
        <v>4</v>
      </c>
      <c r="K177" s="59">
        <v>1</v>
      </c>
      <c r="L177" s="59">
        <v>0</v>
      </c>
      <c r="M177" s="59">
        <v>0</v>
      </c>
    </row>
    <row r="178" spans="1:13" ht="15" thickBot="1" thickTop="1">
      <c r="A178" s="26">
        <v>5</v>
      </c>
      <c r="B178" s="28" t="str">
        <f>INDEX('[2]migdir'!$D$3:$D$176,MATCH(C178,'[2]migdir'!$B$3:$B$176,0))</f>
        <v>out_m</v>
      </c>
      <c r="C178" s="44" t="s">
        <v>128</v>
      </c>
      <c r="D178" s="25">
        <f>INDEX('[2]regions'!$D$3:$D$151,MATCH(TRIM(E178),'[2]regions'!$B$3:$B$151,0))</f>
        <v>122</v>
      </c>
      <c r="E178" s="46" t="s">
        <v>58</v>
      </c>
      <c r="F178" s="59">
        <v>387</v>
      </c>
      <c r="G178" s="59">
        <v>381</v>
      </c>
      <c r="H178" s="59">
        <v>7</v>
      </c>
      <c r="I178" s="59">
        <v>5</v>
      </c>
      <c r="J178" s="59">
        <v>5</v>
      </c>
      <c r="K178" s="59">
        <v>0</v>
      </c>
      <c r="L178" s="59">
        <v>0</v>
      </c>
      <c r="M178" s="59">
        <v>1</v>
      </c>
    </row>
    <row r="179" spans="1:13" ht="15" thickBot="1" thickTop="1">
      <c r="A179" s="26">
        <v>5</v>
      </c>
      <c r="B179" s="28" t="str">
        <f>INDEX('[2]migdir'!$D$3:$D$176,MATCH(C179,'[2]migdir'!$B$3:$B$176,0))</f>
        <v>out_m</v>
      </c>
      <c r="C179" s="44" t="s">
        <v>128</v>
      </c>
      <c r="D179" s="25">
        <f>INDEX('[2]regions'!$D$3:$D$151,MATCH(TRIM(E179),'[2]regions'!$B$3:$B$151,0))</f>
        <v>123</v>
      </c>
      <c r="E179" s="46" t="s">
        <v>132</v>
      </c>
      <c r="F179" s="59">
        <v>190</v>
      </c>
      <c r="G179" s="59">
        <v>172</v>
      </c>
      <c r="H179" s="59">
        <v>1</v>
      </c>
      <c r="I179" s="59">
        <v>10</v>
      </c>
      <c r="J179" s="59">
        <v>9</v>
      </c>
      <c r="K179" s="59">
        <v>1</v>
      </c>
      <c r="L179" s="59">
        <v>2</v>
      </c>
      <c r="M179" s="59">
        <v>6</v>
      </c>
    </row>
    <row r="180" spans="1:13" ht="15" thickBot="1" thickTop="1">
      <c r="A180" s="26">
        <v>5</v>
      </c>
      <c r="B180" s="28" t="str">
        <f>INDEX('[2]migdir'!$D$3:$D$176,MATCH(C180,'[2]migdir'!$B$3:$B$176,0))</f>
        <v>out_m</v>
      </c>
      <c r="C180" s="44" t="s">
        <v>128</v>
      </c>
      <c r="D180" s="25">
        <f>INDEX('[2]regions'!$D$3:$D$151,MATCH(TRIM(E180),'[2]regions'!$B$3:$B$151,0))</f>
        <v>124</v>
      </c>
      <c r="E180" s="46" t="s">
        <v>59</v>
      </c>
      <c r="F180" s="59">
        <v>144</v>
      </c>
      <c r="G180" s="59">
        <v>139</v>
      </c>
      <c r="H180" s="59">
        <v>3</v>
      </c>
      <c r="I180" s="59">
        <v>5</v>
      </c>
      <c r="J180" s="59">
        <v>2</v>
      </c>
      <c r="K180" s="59">
        <v>3</v>
      </c>
      <c r="L180" s="59">
        <v>0</v>
      </c>
      <c r="M180" s="59">
        <v>0</v>
      </c>
    </row>
    <row r="181" spans="1:13" ht="15" thickBot="1" thickTop="1">
      <c r="A181" s="26">
        <v>5</v>
      </c>
      <c r="B181" s="28" t="str">
        <f>INDEX('[2]migdir'!$D$3:$D$176,MATCH(C181,'[2]migdir'!$B$3:$B$176,0))</f>
        <v>out_m</v>
      </c>
      <c r="C181" s="44" t="s">
        <v>128</v>
      </c>
      <c r="D181" s="25">
        <f>INDEX('[2]regions'!$D$3:$D$151,MATCH(TRIM(E181),'[2]regions'!$B$3:$B$151,0))</f>
        <v>125</v>
      </c>
      <c r="E181" s="46" t="s">
        <v>60</v>
      </c>
      <c r="F181" s="59">
        <v>322</v>
      </c>
      <c r="G181" s="59">
        <v>312</v>
      </c>
      <c r="H181" s="59">
        <v>10</v>
      </c>
      <c r="I181" s="59">
        <v>9</v>
      </c>
      <c r="J181" s="59">
        <v>8</v>
      </c>
      <c r="K181" s="59">
        <v>1</v>
      </c>
      <c r="L181" s="59">
        <v>0</v>
      </c>
      <c r="M181" s="59">
        <v>1</v>
      </c>
    </row>
    <row r="182" spans="1:13" ht="15" thickBot="1" thickTop="1">
      <c r="A182" s="26">
        <v>5</v>
      </c>
      <c r="B182" s="28" t="str">
        <f>INDEX('[2]migdir'!$D$3:$D$176,MATCH(C182,'[2]migdir'!$B$3:$B$176,0))</f>
        <v>out_m</v>
      </c>
      <c r="C182" s="44" t="s">
        <v>128</v>
      </c>
      <c r="D182" s="25">
        <f>INDEX('[2]regions'!$D$3:$D$151,MATCH(TRIM(E182),'[2]regions'!$B$3:$B$151,0))</f>
        <v>126</v>
      </c>
      <c r="E182" s="46" t="s">
        <v>133</v>
      </c>
      <c r="F182" s="59">
        <v>133</v>
      </c>
      <c r="G182" s="59">
        <v>114</v>
      </c>
      <c r="H182" s="59">
        <v>1</v>
      </c>
      <c r="I182" s="59">
        <v>15</v>
      </c>
      <c r="J182" s="59">
        <v>13</v>
      </c>
      <c r="K182" s="59">
        <v>2</v>
      </c>
      <c r="L182" s="59">
        <v>4</v>
      </c>
      <c r="M182" s="59">
        <v>0</v>
      </c>
    </row>
    <row r="183" spans="1:13" ht="15" thickBot="1" thickTop="1">
      <c r="A183" s="26">
        <v>5</v>
      </c>
      <c r="B183" s="28" t="str">
        <f>INDEX('[2]migdir'!$D$3:$D$176,MATCH(C183,'[2]migdir'!$B$3:$B$176,0))</f>
        <v>out_m</v>
      </c>
      <c r="C183" s="44" t="s">
        <v>128</v>
      </c>
      <c r="D183" s="25">
        <f>INDEX('[2]regions'!$D$3:$D$151,MATCH(TRIM(E183),'[2]regions'!$B$3:$B$151,0))</f>
        <v>127</v>
      </c>
      <c r="E183" s="46" t="s">
        <v>61</v>
      </c>
      <c r="F183" s="59">
        <v>2919</v>
      </c>
      <c r="G183" s="59">
        <v>2598</v>
      </c>
      <c r="H183" s="59">
        <v>377</v>
      </c>
      <c r="I183" s="59">
        <v>3</v>
      </c>
      <c r="J183" s="59">
        <v>1</v>
      </c>
      <c r="K183" s="59">
        <v>2</v>
      </c>
      <c r="L183" s="59">
        <v>306</v>
      </c>
      <c r="M183" s="59">
        <v>12</v>
      </c>
    </row>
    <row r="184" spans="1:13" ht="15" thickBot="1" thickTop="1">
      <c r="A184" s="26">
        <v>5</v>
      </c>
      <c r="B184" s="28" t="str">
        <f>INDEX('[2]migdir'!$D$3:$D$176,MATCH(C184,'[2]migdir'!$B$3:$B$176,0))</f>
        <v>out_m</v>
      </c>
      <c r="C184" s="44" t="s">
        <v>128</v>
      </c>
      <c r="D184" s="25">
        <f>INDEX('[2]regions'!$D$3:$D$151,MATCH(TRIM(E184),'[2]regions'!$B$3:$B$151,0))</f>
        <v>200</v>
      </c>
      <c r="E184" s="46" t="s">
        <v>62</v>
      </c>
      <c r="F184" s="59">
        <v>4921</v>
      </c>
      <c r="G184" s="59">
        <v>4598</v>
      </c>
      <c r="H184" s="59">
        <v>114</v>
      </c>
      <c r="I184" s="59">
        <v>281</v>
      </c>
      <c r="J184" s="59">
        <v>239</v>
      </c>
      <c r="K184" s="59">
        <v>42</v>
      </c>
      <c r="L184" s="59">
        <v>4</v>
      </c>
      <c r="M184" s="59">
        <v>38</v>
      </c>
    </row>
    <row r="185" spans="1:13" ht="15" thickBot="1" thickTop="1">
      <c r="A185" s="26">
        <v>5</v>
      </c>
      <c r="B185" s="28" t="str">
        <f>INDEX('[2]migdir'!$D$3:$D$176,MATCH(C185,'[2]migdir'!$B$3:$B$176,0))</f>
        <v>out_m</v>
      </c>
      <c r="C185" s="44" t="s">
        <v>128</v>
      </c>
      <c r="D185" s="25">
        <f>INDEX('[2]regions'!$D$3:$D$151,MATCH(TRIM(E185),'[2]regions'!$B$3:$B$151,0))</f>
        <v>210</v>
      </c>
      <c r="E185" s="46" t="s">
        <v>63</v>
      </c>
      <c r="F185" s="59">
        <v>551</v>
      </c>
      <c r="G185" s="59">
        <v>540</v>
      </c>
      <c r="H185" s="59">
        <v>7</v>
      </c>
      <c r="I185" s="59">
        <v>2</v>
      </c>
      <c r="J185" s="59">
        <v>2</v>
      </c>
      <c r="K185" s="59">
        <v>0</v>
      </c>
      <c r="L185" s="59">
        <v>1</v>
      </c>
      <c r="M185" s="59">
        <v>8</v>
      </c>
    </row>
    <row r="186" spans="1:13" ht="15" thickBot="1" thickTop="1">
      <c r="A186" s="26">
        <v>5</v>
      </c>
      <c r="B186" s="28" t="str">
        <f>INDEX('[2]migdir'!$D$3:$D$176,MATCH(C186,'[2]migdir'!$B$3:$B$176,0))</f>
        <v>out_m</v>
      </c>
      <c r="C186" s="44" t="s">
        <v>128</v>
      </c>
      <c r="D186" s="25">
        <f>INDEX('[2]regions'!$D$3:$D$151,MATCH(TRIM(E186),'[2]regions'!$B$3:$B$151,0))</f>
        <v>211</v>
      </c>
      <c r="E186" s="46" t="s">
        <v>64</v>
      </c>
      <c r="F186" s="59">
        <v>576</v>
      </c>
      <c r="G186" s="59">
        <v>544</v>
      </c>
      <c r="H186" s="59">
        <v>0</v>
      </c>
      <c r="I186" s="59">
        <v>26</v>
      </c>
      <c r="J186" s="59">
        <v>26</v>
      </c>
      <c r="K186" s="59">
        <v>0</v>
      </c>
      <c r="L186" s="59">
        <v>3</v>
      </c>
      <c r="M186" s="59">
        <v>3</v>
      </c>
    </row>
    <row r="187" spans="1:13" ht="15" thickBot="1" thickTop="1">
      <c r="A187" s="26">
        <v>5</v>
      </c>
      <c r="B187" s="28" t="str">
        <f>INDEX('[2]migdir'!$D$3:$D$176,MATCH(C187,'[2]migdir'!$B$3:$B$176,0))</f>
        <v>out_m</v>
      </c>
      <c r="C187" s="44" t="s">
        <v>128</v>
      </c>
      <c r="D187" s="25">
        <f>INDEX('[2]regions'!$D$3:$D$151,MATCH(TRIM(E187),'[2]regions'!$B$3:$B$151,0))</f>
        <v>212</v>
      </c>
      <c r="E187" s="46" t="s">
        <v>134</v>
      </c>
      <c r="F187" s="59">
        <v>378</v>
      </c>
      <c r="G187" s="59">
        <v>216</v>
      </c>
      <c r="H187" s="59">
        <v>1</v>
      </c>
      <c r="I187" s="59">
        <v>162</v>
      </c>
      <c r="J187" s="59">
        <v>141</v>
      </c>
      <c r="K187" s="59">
        <v>21</v>
      </c>
      <c r="L187" s="59">
        <v>0</v>
      </c>
      <c r="M187" s="59">
        <v>0</v>
      </c>
    </row>
    <row r="188" spans="1:13" ht="15" thickBot="1" thickTop="1">
      <c r="A188" s="26"/>
      <c r="B188" s="28"/>
      <c r="C188" s="44"/>
      <c r="D188" s="25"/>
      <c r="E188" s="46" t="s">
        <v>65</v>
      </c>
      <c r="F188" s="59"/>
      <c r="G188" s="59"/>
      <c r="H188" s="59"/>
      <c r="I188" s="59"/>
      <c r="J188" s="59"/>
      <c r="K188" s="59"/>
      <c r="L188" s="59"/>
      <c r="M188" s="59"/>
    </row>
    <row r="189" spans="1:13" ht="15" thickBot="1" thickTop="1">
      <c r="A189" s="26">
        <v>5</v>
      </c>
      <c r="B189" s="28" t="str">
        <f>INDEX('[2]migdir'!$D$3:$D$176,MATCH(C189,'[2]migdir'!$B$3:$B$176,0))</f>
        <v>out_m</v>
      </c>
      <c r="C189" s="44" t="s">
        <v>128</v>
      </c>
      <c r="D189" s="25">
        <f>INDEX('[2]regions'!$D$3:$D$151,MATCH(TRIM(E189),'[2]regions'!$B$3:$B$151,0))</f>
        <v>213</v>
      </c>
      <c r="E189" s="46" t="s">
        <v>66</v>
      </c>
      <c r="F189" s="59">
        <v>2</v>
      </c>
      <c r="G189" s="59">
        <v>1</v>
      </c>
      <c r="H189" s="59">
        <v>0</v>
      </c>
      <c r="I189" s="59">
        <v>1</v>
      </c>
      <c r="J189" s="59">
        <v>1</v>
      </c>
      <c r="K189" s="59">
        <v>0</v>
      </c>
      <c r="L189" s="59">
        <v>0</v>
      </c>
      <c r="M189" s="59">
        <v>0</v>
      </c>
    </row>
    <row r="190" spans="1:13" ht="15" thickBot="1" thickTop="1">
      <c r="A190" s="26">
        <v>5</v>
      </c>
      <c r="B190" s="28" t="str">
        <f>INDEX('[2]migdir'!$D$3:$D$176,MATCH(C190,'[2]migdir'!$B$3:$B$176,0))</f>
        <v>out_m</v>
      </c>
      <c r="C190" s="44" t="s">
        <v>128</v>
      </c>
      <c r="D190" s="25">
        <f>INDEX('[2]regions'!$D$3:$D$151,MATCH(TRIM(E190),'[2]regions'!$B$3:$B$151,0))</f>
        <v>214</v>
      </c>
      <c r="E190" s="46" t="s">
        <v>67</v>
      </c>
      <c r="F190" s="59">
        <v>148</v>
      </c>
      <c r="G190" s="59">
        <v>145</v>
      </c>
      <c r="H190" s="59">
        <v>10</v>
      </c>
      <c r="I190" s="59">
        <v>3</v>
      </c>
      <c r="J190" s="59">
        <v>2</v>
      </c>
      <c r="K190" s="59">
        <v>1</v>
      </c>
      <c r="L190" s="59">
        <v>0</v>
      </c>
      <c r="M190" s="59">
        <v>0</v>
      </c>
    </row>
    <row r="191" spans="1:13" ht="15" thickBot="1" thickTop="1">
      <c r="A191" s="26">
        <v>5</v>
      </c>
      <c r="B191" s="28" t="str">
        <f>INDEX('[2]migdir'!$D$3:$D$176,MATCH(C191,'[2]migdir'!$B$3:$B$176,0))</f>
        <v>out_m</v>
      </c>
      <c r="C191" s="44" t="s">
        <v>128</v>
      </c>
      <c r="D191" s="25">
        <f>INDEX('[2]regions'!$D$3:$D$151,MATCH(TRIM(E191),'[2]regions'!$B$3:$B$151,0))</f>
        <v>215</v>
      </c>
      <c r="E191" s="46" t="s">
        <v>68</v>
      </c>
      <c r="F191" s="59">
        <v>424</v>
      </c>
      <c r="G191" s="59">
        <v>414</v>
      </c>
      <c r="H191" s="59">
        <v>1</v>
      </c>
      <c r="I191" s="59">
        <v>10</v>
      </c>
      <c r="J191" s="59">
        <v>10</v>
      </c>
      <c r="K191" s="59">
        <v>0</v>
      </c>
      <c r="L191" s="59">
        <v>0</v>
      </c>
      <c r="M191" s="59">
        <v>0</v>
      </c>
    </row>
    <row r="192" spans="1:13" ht="15" thickBot="1" thickTop="1">
      <c r="A192" s="26">
        <v>5</v>
      </c>
      <c r="B192" s="28" t="str">
        <f>INDEX('[2]migdir'!$D$3:$D$176,MATCH(C192,'[2]migdir'!$B$3:$B$176,0))</f>
        <v>out_m</v>
      </c>
      <c r="C192" s="44" t="s">
        <v>128</v>
      </c>
      <c r="D192" s="25">
        <f>INDEX('[2]regions'!$D$3:$D$151,MATCH(TRIM(E192),'[2]regions'!$B$3:$B$151,0))</f>
        <v>216</v>
      </c>
      <c r="E192" s="46" t="s">
        <v>135</v>
      </c>
      <c r="F192" s="59">
        <v>549</v>
      </c>
      <c r="G192" s="59">
        <v>532</v>
      </c>
      <c r="H192" s="59">
        <v>10</v>
      </c>
      <c r="I192" s="59">
        <v>13</v>
      </c>
      <c r="J192" s="59">
        <v>11</v>
      </c>
      <c r="K192" s="59">
        <v>2</v>
      </c>
      <c r="L192" s="59">
        <v>0</v>
      </c>
      <c r="M192" s="59">
        <v>4</v>
      </c>
    </row>
    <row r="193" spans="1:13" ht="15" thickBot="1" thickTop="1">
      <c r="A193" s="26">
        <v>5</v>
      </c>
      <c r="B193" s="28" t="str">
        <f>INDEX('[2]migdir'!$D$3:$D$176,MATCH(C193,'[2]migdir'!$B$3:$B$176,0))</f>
        <v>out_m</v>
      </c>
      <c r="C193" s="44" t="s">
        <v>128</v>
      </c>
      <c r="D193" s="25">
        <f>INDEX('[2]regions'!$D$3:$D$151,MATCH(TRIM(E193),'[2]regions'!$B$3:$B$151,0))</f>
        <v>217</v>
      </c>
      <c r="E193" s="46" t="s">
        <v>136</v>
      </c>
      <c r="F193" s="59">
        <v>930</v>
      </c>
      <c r="G193" s="59">
        <v>918</v>
      </c>
      <c r="H193" s="59">
        <v>0</v>
      </c>
      <c r="I193" s="59">
        <v>12</v>
      </c>
      <c r="J193" s="59">
        <v>12</v>
      </c>
      <c r="K193" s="59">
        <v>0</v>
      </c>
      <c r="L193" s="59">
        <v>0</v>
      </c>
      <c r="M193" s="59">
        <v>0</v>
      </c>
    </row>
    <row r="194" spans="1:13" ht="15" thickBot="1" thickTop="1">
      <c r="A194" s="26">
        <v>5</v>
      </c>
      <c r="B194" s="28" t="str">
        <f>INDEX('[2]migdir'!$D$3:$D$176,MATCH(C194,'[2]migdir'!$B$3:$B$176,0))</f>
        <v>out_m</v>
      </c>
      <c r="C194" s="44" t="s">
        <v>128</v>
      </c>
      <c r="D194" s="25">
        <f>INDEX('[2]regions'!$D$3:$D$151,MATCH(TRIM(E194),'[2]regions'!$B$3:$B$151,0))</f>
        <v>218</v>
      </c>
      <c r="E194" s="46" t="s">
        <v>69</v>
      </c>
      <c r="F194" s="59">
        <v>128</v>
      </c>
      <c r="G194" s="59">
        <v>125</v>
      </c>
      <c r="H194" s="59">
        <v>0</v>
      </c>
      <c r="I194" s="59">
        <v>2</v>
      </c>
      <c r="J194" s="59">
        <v>2</v>
      </c>
      <c r="K194" s="59">
        <v>0</v>
      </c>
      <c r="L194" s="59">
        <v>0</v>
      </c>
      <c r="M194" s="59">
        <v>1</v>
      </c>
    </row>
    <row r="195" spans="1:13" ht="15" thickBot="1" thickTop="1">
      <c r="A195" s="26">
        <v>5</v>
      </c>
      <c r="B195" s="28" t="str">
        <f>INDEX('[2]migdir'!$D$3:$D$176,MATCH(C195,'[2]migdir'!$B$3:$B$176,0))</f>
        <v>out_m</v>
      </c>
      <c r="C195" s="44" t="s">
        <v>128</v>
      </c>
      <c r="D195" s="25">
        <f>INDEX('[2]regions'!$D$3:$D$151,MATCH(TRIM(E195),'[2]regions'!$B$3:$B$151,0))</f>
        <v>219</v>
      </c>
      <c r="E195" s="46" t="s">
        <v>137</v>
      </c>
      <c r="F195" s="59">
        <v>354</v>
      </c>
      <c r="G195" s="59">
        <v>352</v>
      </c>
      <c r="H195" s="59">
        <v>22</v>
      </c>
      <c r="I195" s="59">
        <v>2</v>
      </c>
      <c r="J195" s="59">
        <v>2</v>
      </c>
      <c r="K195" s="59">
        <v>0</v>
      </c>
      <c r="L195" s="59">
        <v>0</v>
      </c>
      <c r="M195" s="59">
        <v>0</v>
      </c>
    </row>
    <row r="196" spans="1:13" ht="15" thickBot="1" thickTop="1">
      <c r="A196" s="26">
        <v>5</v>
      </c>
      <c r="B196" s="28" t="str">
        <f>INDEX('[2]migdir'!$D$3:$D$176,MATCH(C196,'[2]migdir'!$B$3:$B$176,0))</f>
        <v>out_m</v>
      </c>
      <c r="C196" s="44" t="s">
        <v>128</v>
      </c>
      <c r="D196" s="25">
        <f>INDEX('[2]regions'!$D$3:$D$151,MATCH(TRIM(E196),'[2]regions'!$B$3:$B$151,0))</f>
        <v>220</v>
      </c>
      <c r="E196" s="46" t="s">
        <v>70</v>
      </c>
      <c r="F196" s="59">
        <v>883</v>
      </c>
      <c r="G196" s="59">
        <v>812</v>
      </c>
      <c r="H196" s="59">
        <v>63</v>
      </c>
      <c r="I196" s="59">
        <v>49</v>
      </c>
      <c r="J196" s="59">
        <v>31</v>
      </c>
      <c r="K196" s="59">
        <v>18</v>
      </c>
      <c r="L196" s="59">
        <v>0</v>
      </c>
      <c r="M196" s="59">
        <v>22</v>
      </c>
    </row>
    <row r="197" spans="1:13" ht="15" thickBot="1" thickTop="1">
      <c r="A197" s="26">
        <v>5</v>
      </c>
      <c r="B197" s="28" t="str">
        <f>INDEX('[2]migdir'!$D$3:$D$176,MATCH(C197,'[2]migdir'!$B$3:$B$176,0))</f>
        <v>out_m</v>
      </c>
      <c r="C197" s="44" t="s">
        <v>128</v>
      </c>
      <c r="D197" s="25">
        <f>INDEX('[2]regions'!$D$3:$D$151,MATCH(TRIM(E197),'[2]regions'!$B$3:$B$151,0))</f>
        <v>300</v>
      </c>
      <c r="E197" s="46" t="s">
        <v>71</v>
      </c>
      <c r="F197" s="59">
        <v>4825</v>
      </c>
      <c r="G197" s="59">
        <v>4672</v>
      </c>
      <c r="H197" s="59">
        <v>31</v>
      </c>
      <c r="I197" s="59">
        <v>90</v>
      </c>
      <c r="J197" s="59">
        <v>69</v>
      </c>
      <c r="K197" s="59">
        <v>21</v>
      </c>
      <c r="L197" s="59">
        <v>14</v>
      </c>
      <c r="M197" s="59">
        <v>49</v>
      </c>
    </row>
    <row r="198" spans="1:13" ht="15" thickBot="1" thickTop="1">
      <c r="A198" s="26">
        <v>5</v>
      </c>
      <c r="B198" s="28" t="str">
        <f>INDEX('[2]migdir'!$D$3:$D$176,MATCH(C198,'[2]migdir'!$B$3:$B$176,0))</f>
        <v>out_m</v>
      </c>
      <c r="C198" s="44" t="s">
        <v>128</v>
      </c>
      <c r="D198" s="25">
        <f>INDEX('[2]regions'!$D$3:$D$151,MATCH(TRIM(E198),'[2]regions'!$B$3:$B$151,0))</f>
        <v>310</v>
      </c>
      <c r="E198" s="46" t="s">
        <v>138</v>
      </c>
      <c r="F198" s="59">
        <v>110</v>
      </c>
      <c r="G198" s="59">
        <v>110</v>
      </c>
      <c r="H198" s="59">
        <v>0</v>
      </c>
      <c r="I198" s="59">
        <v>0</v>
      </c>
      <c r="J198" s="59">
        <v>0</v>
      </c>
      <c r="K198" s="59">
        <v>0</v>
      </c>
      <c r="L198" s="59">
        <v>0</v>
      </c>
      <c r="M198" s="59">
        <v>0</v>
      </c>
    </row>
    <row r="199" spans="1:13" ht="15" thickBot="1" thickTop="1">
      <c r="A199" s="26">
        <v>5</v>
      </c>
      <c r="B199" s="28" t="str">
        <f>INDEX('[2]migdir'!$D$3:$D$176,MATCH(C199,'[2]migdir'!$B$3:$B$176,0))</f>
        <v>out_m</v>
      </c>
      <c r="C199" s="44" t="s">
        <v>128</v>
      </c>
      <c r="D199" s="25">
        <f>INDEX('[2]regions'!$D$3:$D$151,MATCH(TRIM(E199),'[2]regions'!$B$3:$B$151,0))</f>
        <v>316</v>
      </c>
      <c r="E199" s="46" t="s">
        <v>76</v>
      </c>
      <c r="F199" s="59">
        <v>180</v>
      </c>
      <c r="G199" s="59">
        <v>179</v>
      </c>
      <c r="H199" s="59">
        <v>8</v>
      </c>
      <c r="I199" s="59">
        <v>1</v>
      </c>
      <c r="J199" s="59">
        <v>1</v>
      </c>
      <c r="K199" s="59">
        <v>0</v>
      </c>
      <c r="L199" s="59">
        <v>0</v>
      </c>
      <c r="M199" s="59">
        <v>0</v>
      </c>
    </row>
    <row r="200" spans="1:13" ht="15" thickBot="1" thickTop="1">
      <c r="A200" s="26">
        <v>5</v>
      </c>
      <c r="B200" s="28" t="str">
        <f>INDEX('[2]migdir'!$D$3:$D$176,MATCH(C200,'[2]migdir'!$B$3:$B$176,0))</f>
        <v>out_m</v>
      </c>
      <c r="C200" s="44" t="s">
        <v>128</v>
      </c>
      <c r="D200" s="25">
        <f>INDEX('[2]regions'!$D$3:$D$151,MATCH(TRIM(E200),'[2]regions'!$B$3:$B$151,0))</f>
        <v>317</v>
      </c>
      <c r="E200" s="46" t="s">
        <v>77</v>
      </c>
      <c r="F200" s="59">
        <v>52</v>
      </c>
      <c r="G200" s="59">
        <v>52</v>
      </c>
      <c r="H200" s="59">
        <v>0</v>
      </c>
      <c r="I200" s="59">
        <v>0</v>
      </c>
      <c r="J200" s="59">
        <v>0</v>
      </c>
      <c r="K200" s="59">
        <v>0</v>
      </c>
      <c r="L200" s="59">
        <v>0</v>
      </c>
      <c r="M200" s="59">
        <v>0</v>
      </c>
    </row>
    <row r="201" spans="1:13" ht="15" thickBot="1" thickTop="1">
      <c r="A201" s="26">
        <v>5</v>
      </c>
      <c r="B201" s="28" t="str">
        <f>INDEX('[2]migdir'!$D$3:$D$176,MATCH(C201,'[2]migdir'!$B$3:$B$176,0))</f>
        <v>out_m</v>
      </c>
      <c r="C201" s="44" t="s">
        <v>128</v>
      </c>
      <c r="D201" s="25">
        <f>INDEX('[2]regions'!$D$3:$D$151,MATCH(TRIM(E201),'[2]regions'!$B$3:$B$151,0))</f>
        <v>318</v>
      </c>
      <c r="E201" s="46" t="s">
        <v>78</v>
      </c>
      <c r="F201" s="59">
        <v>139</v>
      </c>
      <c r="G201" s="59">
        <v>139</v>
      </c>
      <c r="H201" s="59">
        <v>1</v>
      </c>
      <c r="I201" s="59">
        <v>0</v>
      </c>
      <c r="J201" s="59">
        <v>0</v>
      </c>
      <c r="K201" s="59">
        <v>0</v>
      </c>
      <c r="L201" s="59">
        <v>0</v>
      </c>
      <c r="M201" s="59">
        <v>0</v>
      </c>
    </row>
    <row r="202" spans="1:13" ht="15" thickBot="1" thickTop="1">
      <c r="A202" s="26">
        <v>5</v>
      </c>
      <c r="B202" s="28" t="str">
        <f>INDEX('[2]migdir'!$D$3:$D$176,MATCH(C202,'[2]migdir'!$B$3:$B$176,0))</f>
        <v>out_m</v>
      </c>
      <c r="C202" s="44" t="s">
        <v>128</v>
      </c>
      <c r="D202" s="25">
        <f>INDEX('[2]regions'!$D$3:$D$151,MATCH(TRIM(E202),'[2]regions'!$B$3:$B$151,0))</f>
        <v>311</v>
      </c>
      <c r="E202" s="46" t="s">
        <v>72</v>
      </c>
      <c r="F202" s="59">
        <v>91</v>
      </c>
      <c r="G202" s="59">
        <v>91</v>
      </c>
      <c r="H202" s="59">
        <v>0</v>
      </c>
      <c r="I202" s="59">
        <v>0</v>
      </c>
      <c r="J202" s="59">
        <v>0</v>
      </c>
      <c r="K202" s="59">
        <v>0</v>
      </c>
      <c r="L202" s="59">
        <v>0</v>
      </c>
      <c r="M202" s="59">
        <v>0</v>
      </c>
    </row>
    <row r="203" spans="1:13" ht="15" thickBot="1" thickTop="1">
      <c r="A203" s="26">
        <v>5</v>
      </c>
      <c r="B203" s="28" t="str">
        <f>INDEX('[2]migdir'!$D$3:$D$176,MATCH(C203,'[2]migdir'!$B$3:$B$176,0))</f>
        <v>out_m</v>
      </c>
      <c r="C203" s="44" t="s">
        <v>128</v>
      </c>
      <c r="D203" s="25">
        <f>INDEX('[2]regions'!$D$3:$D$151,MATCH(TRIM(E203),'[2]regions'!$B$3:$B$151,0))</f>
        <v>319</v>
      </c>
      <c r="E203" s="46" t="s">
        <v>79</v>
      </c>
      <c r="F203" s="59">
        <v>67</v>
      </c>
      <c r="G203" s="59">
        <v>67</v>
      </c>
      <c r="H203" s="59">
        <v>7</v>
      </c>
      <c r="I203" s="59">
        <v>0</v>
      </c>
      <c r="J203" s="59">
        <v>0</v>
      </c>
      <c r="K203" s="59">
        <v>0</v>
      </c>
      <c r="L203" s="59">
        <v>0</v>
      </c>
      <c r="M203" s="59">
        <v>0</v>
      </c>
    </row>
    <row r="204" spans="1:13" ht="15" thickBot="1" thickTop="1">
      <c r="A204" s="26">
        <v>5</v>
      </c>
      <c r="B204" s="28" t="str">
        <f>INDEX('[2]migdir'!$D$3:$D$176,MATCH(C204,'[2]migdir'!$B$3:$B$176,0))</f>
        <v>out_m</v>
      </c>
      <c r="C204" s="44" t="s">
        <v>128</v>
      </c>
      <c r="D204" s="25">
        <f>INDEX('[2]regions'!$D$3:$D$151,MATCH(TRIM(E204),'[2]regions'!$B$3:$B$151,0))</f>
        <v>320</v>
      </c>
      <c r="E204" s="46" t="s">
        <v>146</v>
      </c>
      <c r="F204" s="59">
        <v>198</v>
      </c>
      <c r="G204" s="59">
        <v>198</v>
      </c>
      <c r="H204" s="59">
        <v>0</v>
      </c>
      <c r="I204" s="59">
        <v>0</v>
      </c>
      <c r="J204" s="59">
        <v>0</v>
      </c>
      <c r="K204" s="59">
        <v>0</v>
      </c>
      <c r="L204" s="59">
        <v>0</v>
      </c>
      <c r="M204" s="59">
        <v>0</v>
      </c>
    </row>
    <row r="205" spans="1:13" ht="15" thickBot="1" thickTop="1">
      <c r="A205" s="26">
        <v>5</v>
      </c>
      <c r="B205" s="28" t="str">
        <f>INDEX('[2]migdir'!$D$3:$D$176,MATCH(C205,'[2]migdir'!$B$3:$B$176,0))</f>
        <v>out_m</v>
      </c>
      <c r="C205" s="44" t="s">
        <v>128</v>
      </c>
      <c r="D205" s="25">
        <f>INDEX('[2]regions'!$D$3:$D$151,MATCH(TRIM(E205),'[2]regions'!$B$3:$B$151,0))</f>
        <v>321</v>
      </c>
      <c r="E205" s="46" t="s">
        <v>80</v>
      </c>
      <c r="F205" s="59">
        <v>18</v>
      </c>
      <c r="G205" s="59">
        <v>18</v>
      </c>
      <c r="H205" s="59">
        <v>0</v>
      </c>
      <c r="I205" s="59">
        <v>0</v>
      </c>
      <c r="J205" s="59">
        <v>0</v>
      </c>
      <c r="K205" s="59">
        <v>0</v>
      </c>
      <c r="L205" s="59">
        <v>0</v>
      </c>
      <c r="M205" s="59">
        <v>0</v>
      </c>
    </row>
    <row r="206" spans="1:13" ht="15" thickBot="1" thickTop="1">
      <c r="A206" s="26">
        <v>5</v>
      </c>
      <c r="B206" s="28" t="str">
        <f>INDEX('[2]migdir'!$D$3:$D$176,MATCH(C206,'[2]migdir'!$B$3:$B$176,0))</f>
        <v>out_m</v>
      </c>
      <c r="C206" s="44" t="s">
        <v>128</v>
      </c>
      <c r="D206" s="25">
        <f>INDEX('[2]regions'!$D$3:$D$151,MATCH(TRIM(E206),'[2]regions'!$B$3:$B$151,0))</f>
        <v>312</v>
      </c>
      <c r="E206" s="46" t="s">
        <v>73</v>
      </c>
      <c r="F206" s="59">
        <v>1159</v>
      </c>
      <c r="G206" s="59">
        <v>1128</v>
      </c>
      <c r="H206" s="59">
        <v>2</v>
      </c>
      <c r="I206" s="59">
        <v>24</v>
      </c>
      <c r="J206" s="59">
        <v>20</v>
      </c>
      <c r="K206" s="59">
        <v>4</v>
      </c>
      <c r="L206" s="59">
        <v>7</v>
      </c>
      <c r="M206" s="59">
        <v>0</v>
      </c>
    </row>
    <row r="207" spans="1:13" ht="15" thickBot="1" thickTop="1">
      <c r="A207" s="26">
        <v>5</v>
      </c>
      <c r="B207" s="28" t="str">
        <f>INDEX('[2]migdir'!$D$3:$D$176,MATCH(C207,'[2]migdir'!$B$3:$B$176,0))</f>
        <v>out_m</v>
      </c>
      <c r="C207" s="44" t="s">
        <v>128</v>
      </c>
      <c r="D207" s="25">
        <f>INDEX('[2]regions'!$D$3:$D$151,MATCH(TRIM(E207),'[2]regions'!$B$3:$B$151,0))</f>
        <v>322</v>
      </c>
      <c r="E207" s="46" t="s">
        <v>81</v>
      </c>
      <c r="F207" s="59">
        <v>608</v>
      </c>
      <c r="G207" s="59">
        <v>594</v>
      </c>
      <c r="H207" s="59">
        <v>0</v>
      </c>
      <c r="I207" s="59">
        <v>12</v>
      </c>
      <c r="J207" s="59">
        <v>12</v>
      </c>
      <c r="K207" s="59">
        <v>0</v>
      </c>
      <c r="L207" s="59">
        <v>2</v>
      </c>
      <c r="M207" s="59">
        <v>0</v>
      </c>
    </row>
    <row r="208" spans="1:13" ht="15" thickBot="1" thickTop="1">
      <c r="A208" s="26">
        <v>5</v>
      </c>
      <c r="B208" s="28" t="str">
        <f>INDEX('[2]migdir'!$D$3:$D$176,MATCH(C208,'[2]migdir'!$B$3:$B$176,0))</f>
        <v>out_m</v>
      </c>
      <c r="C208" s="44" t="s">
        <v>128</v>
      </c>
      <c r="D208" s="25">
        <f>INDEX('[2]regions'!$D$3:$D$151,MATCH(TRIM(E208),'[2]regions'!$B$3:$B$151,0))</f>
        <v>313</v>
      </c>
      <c r="E208" s="46" t="s">
        <v>74</v>
      </c>
      <c r="F208" s="59">
        <v>688</v>
      </c>
      <c r="G208" s="59">
        <v>679</v>
      </c>
      <c r="H208" s="59">
        <v>0</v>
      </c>
      <c r="I208" s="59">
        <v>8</v>
      </c>
      <c r="J208" s="59">
        <v>6</v>
      </c>
      <c r="K208" s="59">
        <v>2</v>
      </c>
      <c r="L208" s="59">
        <v>1</v>
      </c>
      <c r="M208" s="59">
        <v>0</v>
      </c>
    </row>
    <row r="209" spans="1:13" ht="15" thickBot="1" thickTop="1">
      <c r="A209" s="26">
        <v>5</v>
      </c>
      <c r="B209" s="28" t="str">
        <f>INDEX('[2]migdir'!$D$3:$D$176,MATCH(C209,'[2]migdir'!$B$3:$B$176,0))</f>
        <v>out_m</v>
      </c>
      <c r="C209" s="44" t="s">
        <v>128</v>
      </c>
      <c r="D209" s="25">
        <f>INDEX('[2]regions'!$D$3:$D$151,MATCH(TRIM(E209),'[2]regions'!$B$3:$B$151,0))</f>
        <v>314</v>
      </c>
      <c r="E209" s="46" t="s">
        <v>75</v>
      </c>
      <c r="F209" s="59">
        <v>542</v>
      </c>
      <c r="G209" s="59">
        <v>516</v>
      </c>
      <c r="H209" s="59">
        <v>7</v>
      </c>
      <c r="I209" s="59">
        <v>6</v>
      </c>
      <c r="J209" s="59">
        <v>0</v>
      </c>
      <c r="K209" s="59">
        <v>6</v>
      </c>
      <c r="L209" s="59">
        <v>1</v>
      </c>
      <c r="M209" s="59">
        <v>19</v>
      </c>
    </row>
    <row r="210" spans="1:13" ht="15" thickBot="1" thickTop="1">
      <c r="A210" s="26">
        <v>5</v>
      </c>
      <c r="B210" s="28" t="str">
        <f>INDEX('[2]migdir'!$D$3:$D$176,MATCH(C210,'[2]migdir'!$B$3:$B$176,0))</f>
        <v>out_m</v>
      </c>
      <c r="C210" s="44" t="s">
        <v>128</v>
      </c>
      <c r="D210" s="25">
        <f>INDEX('[2]regions'!$D$3:$D$151,MATCH(TRIM(E210),'[2]regions'!$B$3:$B$151,0))</f>
        <v>315</v>
      </c>
      <c r="E210" s="46" t="s">
        <v>139</v>
      </c>
      <c r="F210" s="59">
        <v>973</v>
      </c>
      <c r="G210" s="59">
        <v>901</v>
      </c>
      <c r="H210" s="59">
        <v>6</v>
      </c>
      <c r="I210" s="59">
        <v>39</v>
      </c>
      <c r="J210" s="59">
        <v>30</v>
      </c>
      <c r="K210" s="59">
        <v>9</v>
      </c>
      <c r="L210" s="59">
        <v>3</v>
      </c>
      <c r="M210" s="59">
        <v>30</v>
      </c>
    </row>
    <row r="211" spans="1:13" ht="15" thickBot="1" thickTop="1">
      <c r="A211" s="26">
        <v>5</v>
      </c>
      <c r="B211" s="28" t="str">
        <f>INDEX('[2]migdir'!$D$3:$D$176,MATCH(C211,'[2]migdir'!$B$3:$B$176,0))</f>
        <v>out_m</v>
      </c>
      <c r="C211" s="44" t="s">
        <v>128</v>
      </c>
      <c r="D211" s="25">
        <f>INDEX('[2]regions'!$D$3:$D$151,MATCH(TRIM(E211),'[2]regions'!$B$3:$B$151,0))</f>
        <v>400</v>
      </c>
      <c r="E211" s="46" t="s">
        <v>82</v>
      </c>
      <c r="F211" s="59">
        <v>5383</v>
      </c>
      <c r="G211" s="59">
        <v>5160</v>
      </c>
      <c r="H211" s="59">
        <v>112</v>
      </c>
      <c r="I211" s="59">
        <v>140</v>
      </c>
      <c r="J211" s="59">
        <v>116</v>
      </c>
      <c r="K211" s="59">
        <v>24</v>
      </c>
      <c r="L211" s="59">
        <v>6</v>
      </c>
      <c r="M211" s="59">
        <v>77</v>
      </c>
    </row>
    <row r="212" spans="1:13" ht="15" thickBot="1" thickTop="1">
      <c r="A212" s="26">
        <v>5</v>
      </c>
      <c r="B212" s="28" t="str">
        <f>INDEX('[2]migdir'!$D$3:$D$176,MATCH(C212,'[2]migdir'!$B$3:$B$176,0))</f>
        <v>out_m</v>
      </c>
      <c r="C212" s="44" t="s">
        <v>128</v>
      </c>
      <c r="D212" s="25">
        <f>INDEX('[2]regions'!$D$3:$D$151,MATCH(TRIM(E212),'[2]regions'!$B$3:$B$151,0))</f>
        <v>410</v>
      </c>
      <c r="E212" s="46" t="s">
        <v>83</v>
      </c>
      <c r="F212" s="59">
        <v>489</v>
      </c>
      <c r="G212" s="59">
        <v>480</v>
      </c>
      <c r="H212" s="59">
        <v>42</v>
      </c>
      <c r="I212" s="59">
        <v>8</v>
      </c>
      <c r="J212" s="59">
        <v>6</v>
      </c>
      <c r="K212" s="59">
        <v>2</v>
      </c>
      <c r="L212" s="59">
        <v>1</v>
      </c>
      <c r="M212" s="59">
        <v>0</v>
      </c>
    </row>
    <row r="213" spans="1:13" ht="15" thickBot="1" thickTop="1">
      <c r="A213" s="26">
        <v>5</v>
      </c>
      <c r="B213" s="28" t="str">
        <f>INDEX('[2]migdir'!$D$3:$D$176,MATCH(C213,'[2]migdir'!$B$3:$B$176,0))</f>
        <v>out_m</v>
      </c>
      <c r="C213" s="44" t="s">
        <v>128</v>
      </c>
      <c r="D213" s="25">
        <f>INDEX('[2]regions'!$D$3:$D$151,MATCH(TRIM(E213),'[2]regions'!$B$3:$B$151,0))</f>
        <v>411</v>
      </c>
      <c r="E213" s="46" t="s">
        <v>84</v>
      </c>
      <c r="F213" s="59">
        <v>143</v>
      </c>
      <c r="G213" s="59">
        <v>139</v>
      </c>
      <c r="H213" s="59">
        <v>6</v>
      </c>
      <c r="I213" s="59">
        <v>0</v>
      </c>
      <c r="J213" s="59">
        <v>0</v>
      </c>
      <c r="K213" s="59">
        <v>0</v>
      </c>
      <c r="L213" s="59">
        <v>0</v>
      </c>
      <c r="M213" s="59">
        <v>4</v>
      </c>
    </row>
    <row r="214" spans="1:13" ht="15" thickBot="1" thickTop="1">
      <c r="A214" s="26">
        <v>5</v>
      </c>
      <c r="B214" s="28" t="str">
        <f>INDEX('[2]migdir'!$D$3:$D$176,MATCH(C214,'[2]migdir'!$B$3:$B$176,0))</f>
        <v>out_m</v>
      </c>
      <c r="C214" s="44" t="s">
        <v>128</v>
      </c>
      <c r="D214" s="25">
        <f>INDEX('[2]regions'!$D$3:$D$151,MATCH(TRIM(E214),'[2]regions'!$B$3:$B$151,0))</f>
        <v>412</v>
      </c>
      <c r="E214" s="46" t="s">
        <v>85</v>
      </c>
      <c r="F214" s="59">
        <v>53</v>
      </c>
      <c r="G214" s="59">
        <v>53</v>
      </c>
      <c r="H214" s="59">
        <v>5</v>
      </c>
      <c r="I214" s="59">
        <v>0</v>
      </c>
      <c r="J214" s="59">
        <v>0</v>
      </c>
      <c r="K214" s="59">
        <v>0</v>
      </c>
      <c r="L214" s="59">
        <v>0</v>
      </c>
      <c r="M214" s="59">
        <v>0</v>
      </c>
    </row>
    <row r="215" spans="1:13" ht="15" thickBot="1" thickTop="1">
      <c r="A215" s="26">
        <v>5</v>
      </c>
      <c r="B215" s="28" t="str">
        <f>INDEX('[2]migdir'!$D$3:$D$176,MATCH(C215,'[2]migdir'!$B$3:$B$176,0))</f>
        <v>out_m</v>
      </c>
      <c r="C215" s="44" t="s">
        <v>128</v>
      </c>
      <c r="D215" s="25">
        <f>INDEX('[2]regions'!$D$3:$D$151,MATCH(TRIM(E215),'[2]regions'!$B$3:$B$151,0))</f>
        <v>413</v>
      </c>
      <c r="E215" s="46" t="s">
        <v>86</v>
      </c>
      <c r="F215" s="59">
        <v>561</v>
      </c>
      <c r="G215" s="59">
        <v>541</v>
      </c>
      <c r="H215" s="59">
        <v>3</v>
      </c>
      <c r="I215" s="59">
        <v>19</v>
      </c>
      <c r="J215" s="59">
        <v>19</v>
      </c>
      <c r="K215" s="59">
        <v>0</v>
      </c>
      <c r="L215" s="59">
        <v>1</v>
      </c>
      <c r="M215" s="59">
        <v>0</v>
      </c>
    </row>
    <row r="216" spans="1:13" ht="15" thickBot="1" thickTop="1">
      <c r="A216" s="26">
        <v>5</v>
      </c>
      <c r="B216" s="28" t="str">
        <f>INDEX('[2]migdir'!$D$3:$D$176,MATCH(C216,'[2]migdir'!$B$3:$B$176,0))</f>
        <v>out_m</v>
      </c>
      <c r="C216" s="44" t="s">
        <v>128</v>
      </c>
      <c r="D216" s="25">
        <f>INDEX('[2]regions'!$D$3:$D$151,MATCH(TRIM(E216),'[2]regions'!$B$3:$B$151,0))</f>
        <v>414</v>
      </c>
      <c r="E216" s="46" t="s">
        <v>87</v>
      </c>
      <c r="F216" s="59">
        <v>157</v>
      </c>
      <c r="G216" s="59">
        <v>156</v>
      </c>
      <c r="H216" s="59">
        <v>1</v>
      </c>
      <c r="I216" s="59">
        <v>1</v>
      </c>
      <c r="J216" s="59">
        <v>1</v>
      </c>
      <c r="K216" s="59">
        <v>0</v>
      </c>
      <c r="L216" s="59">
        <v>0</v>
      </c>
      <c r="M216" s="59">
        <v>0</v>
      </c>
    </row>
    <row r="217" spans="1:13" ht="15" thickBot="1" thickTop="1">
      <c r="A217" s="26">
        <v>5</v>
      </c>
      <c r="B217" s="28" t="str">
        <f>INDEX('[2]migdir'!$D$3:$D$176,MATCH(C217,'[2]migdir'!$B$3:$B$176,0))</f>
        <v>out_m</v>
      </c>
      <c r="C217" s="44" t="s">
        <v>128</v>
      </c>
      <c r="D217" s="25">
        <f>INDEX('[2]regions'!$D$3:$D$151,MATCH(TRIM(E217),'[2]regions'!$B$3:$B$151,0))</f>
        <v>415</v>
      </c>
      <c r="E217" s="46" t="s">
        <v>88</v>
      </c>
      <c r="F217" s="59">
        <v>148</v>
      </c>
      <c r="G217" s="59">
        <v>142</v>
      </c>
      <c r="H217" s="59">
        <v>6</v>
      </c>
      <c r="I217" s="59">
        <v>5</v>
      </c>
      <c r="J217" s="59">
        <v>5</v>
      </c>
      <c r="K217" s="59">
        <v>0</v>
      </c>
      <c r="L217" s="59">
        <v>0</v>
      </c>
      <c r="M217" s="59">
        <v>1</v>
      </c>
    </row>
    <row r="218" spans="1:13" ht="15" thickBot="1" thickTop="1">
      <c r="A218" s="26">
        <v>5</v>
      </c>
      <c r="B218" s="28" t="str">
        <f>INDEX('[2]migdir'!$D$3:$D$176,MATCH(C218,'[2]migdir'!$B$3:$B$176,0))</f>
        <v>out_m</v>
      </c>
      <c r="C218" s="44" t="s">
        <v>128</v>
      </c>
      <c r="D218" s="25">
        <f>INDEX('[2]regions'!$D$3:$D$151,MATCH(TRIM(E218),'[2]regions'!$B$3:$B$151,0))</f>
        <v>416</v>
      </c>
      <c r="E218" s="46" t="s">
        <v>89</v>
      </c>
      <c r="F218" s="59">
        <v>360</v>
      </c>
      <c r="G218" s="59">
        <v>360</v>
      </c>
      <c r="H218" s="59">
        <v>3</v>
      </c>
      <c r="I218" s="59">
        <v>0</v>
      </c>
      <c r="J218" s="59">
        <v>0</v>
      </c>
      <c r="K218" s="59">
        <v>0</v>
      </c>
      <c r="L218" s="59">
        <v>0</v>
      </c>
      <c r="M218" s="59">
        <v>0</v>
      </c>
    </row>
    <row r="219" spans="1:13" ht="15" thickBot="1" thickTop="1">
      <c r="A219" s="26">
        <v>5</v>
      </c>
      <c r="B219" s="28" t="str">
        <f>INDEX('[2]migdir'!$D$3:$D$176,MATCH(C219,'[2]migdir'!$B$3:$B$176,0))</f>
        <v>out_m</v>
      </c>
      <c r="C219" s="44" t="s">
        <v>128</v>
      </c>
      <c r="D219" s="25">
        <f>INDEX('[2]regions'!$D$3:$D$151,MATCH(TRIM(E219),'[2]regions'!$B$3:$B$151,0))</f>
        <v>417</v>
      </c>
      <c r="E219" s="46" t="s">
        <v>90</v>
      </c>
      <c r="F219" s="59">
        <v>166</v>
      </c>
      <c r="G219" s="59">
        <v>166</v>
      </c>
      <c r="H219" s="59">
        <v>0</v>
      </c>
      <c r="I219" s="59">
        <v>0</v>
      </c>
      <c r="J219" s="59">
        <v>0</v>
      </c>
      <c r="K219" s="59">
        <v>0</v>
      </c>
      <c r="L219" s="59">
        <v>0</v>
      </c>
      <c r="M219" s="59">
        <v>0</v>
      </c>
    </row>
    <row r="220" spans="1:13" ht="15" thickBot="1" thickTop="1">
      <c r="A220" s="26">
        <v>5</v>
      </c>
      <c r="B220" s="28" t="str">
        <f>INDEX('[2]migdir'!$D$3:$D$176,MATCH(C220,'[2]migdir'!$B$3:$B$176,0))</f>
        <v>out_m</v>
      </c>
      <c r="C220" s="44" t="s">
        <v>128</v>
      </c>
      <c r="D220" s="25">
        <f>INDEX('[2]regions'!$D$3:$D$151,MATCH(TRIM(E220),'[2]regions'!$B$3:$B$151,0))</f>
        <v>418</v>
      </c>
      <c r="E220" s="46" t="s">
        <v>91</v>
      </c>
      <c r="F220" s="59">
        <v>471</v>
      </c>
      <c r="G220" s="59">
        <v>436</v>
      </c>
      <c r="H220" s="59">
        <v>31</v>
      </c>
      <c r="I220" s="59">
        <v>0</v>
      </c>
      <c r="J220" s="59">
        <v>0</v>
      </c>
      <c r="K220" s="59">
        <v>0</v>
      </c>
      <c r="L220" s="59">
        <v>0</v>
      </c>
      <c r="M220" s="59">
        <v>35</v>
      </c>
    </row>
    <row r="221" spans="1:13" ht="15" thickBot="1" thickTop="1">
      <c r="A221" s="26">
        <v>5</v>
      </c>
      <c r="B221" s="28" t="str">
        <f>INDEX('[2]migdir'!$D$3:$D$176,MATCH(C221,'[2]migdir'!$B$3:$B$176,0))</f>
        <v>out_m</v>
      </c>
      <c r="C221" s="44" t="s">
        <v>128</v>
      </c>
      <c r="D221" s="25">
        <f>INDEX('[2]regions'!$D$3:$D$151,MATCH(TRIM(E221),'[2]regions'!$B$3:$B$151,0))</f>
        <v>419</v>
      </c>
      <c r="E221" s="46" t="s">
        <v>92</v>
      </c>
      <c r="F221" s="59">
        <v>877</v>
      </c>
      <c r="G221" s="59">
        <v>867</v>
      </c>
      <c r="H221" s="59">
        <v>1</v>
      </c>
      <c r="I221" s="59">
        <v>10</v>
      </c>
      <c r="J221" s="59">
        <v>10</v>
      </c>
      <c r="K221" s="59">
        <v>0</v>
      </c>
      <c r="L221" s="59">
        <v>0</v>
      </c>
      <c r="M221" s="59">
        <v>0</v>
      </c>
    </row>
    <row r="222" spans="1:13" ht="15" thickBot="1" thickTop="1">
      <c r="A222" s="26">
        <v>5</v>
      </c>
      <c r="B222" s="28" t="str">
        <f>INDEX('[2]migdir'!$D$3:$D$176,MATCH(C222,'[2]migdir'!$B$3:$B$176,0))</f>
        <v>out_m</v>
      </c>
      <c r="C222" s="44" t="s">
        <v>128</v>
      </c>
      <c r="D222" s="25">
        <f>INDEX('[2]regions'!$D$3:$D$151,MATCH(TRIM(E222),'[2]regions'!$B$3:$B$151,0))</f>
        <v>420</v>
      </c>
      <c r="E222" s="46" t="s">
        <v>93</v>
      </c>
      <c r="F222" s="59">
        <v>206</v>
      </c>
      <c r="G222" s="59">
        <v>191</v>
      </c>
      <c r="H222" s="59">
        <v>3</v>
      </c>
      <c r="I222" s="59">
        <v>13</v>
      </c>
      <c r="J222" s="59">
        <v>12</v>
      </c>
      <c r="K222" s="59">
        <v>1</v>
      </c>
      <c r="L222" s="59">
        <v>2</v>
      </c>
      <c r="M222" s="59">
        <v>0</v>
      </c>
    </row>
    <row r="223" spans="1:13" ht="15" thickBot="1" thickTop="1">
      <c r="A223" s="26">
        <v>5</v>
      </c>
      <c r="B223" s="28" t="str">
        <f>INDEX('[2]migdir'!$D$3:$D$176,MATCH(C223,'[2]migdir'!$B$3:$B$176,0))</f>
        <v>out_m</v>
      </c>
      <c r="C223" s="44" t="s">
        <v>128</v>
      </c>
      <c r="D223" s="25">
        <f>INDEX('[2]regions'!$D$3:$D$151,MATCH(TRIM(E223),'[2]regions'!$B$3:$B$151,0))</f>
        <v>421</v>
      </c>
      <c r="E223" s="46" t="s">
        <v>94</v>
      </c>
      <c r="F223" s="59">
        <v>557</v>
      </c>
      <c r="G223" s="59">
        <v>468</v>
      </c>
      <c r="H223" s="59">
        <v>8</v>
      </c>
      <c r="I223" s="59">
        <v>54</v>
      </c>
      <c r="J223" s="59">
        <v>47</v>
      </c>
      <c r="K223" s="59">
        <v>7</v>
      </c>
      <c r="L223" s="59">
        <v>0</v>
      </c>
      <c r="M223" s="59">
        <v>35</v>
      </c>
    </row>
    <row r="224" spans="1:13" ht="15" thickBot="1" thickTop="1">
      <c r="A224" s="26">
        <v>5</v>
      </c>
      <c r="B224" s="28" t="str">
        <f>INDEX('[2]migdir'!$D$3:$D$176,MATCH(C224,'[2]migdir'!$B$3:$B$176,0))</f>
        <v>out_m</v>
      </c>
      <c r="C224" s="44" t="s">
        <v>128</v>
      </c>
      <c r="D224" s="25">
        <f>INDEX('[2]regions'!$D$3:$D$151,MATCH(TRIM(E224),'[2]regions'!$B$3:$B$151,0))</f>
        <v>422</v>
      </c>
      <c r="E224" s="46" t="s">
        <v>95</v>
      </c>
      <c r="F224" s="59">
        <v>927</v>
      </c>
      <c r="G224" s="59">
        <v>909</v>
      </c>
      <c r="H224" s="59">
        <v>1</v>
      </c>
      <c r="I224" s="59">
        <v>15</v>
      </c>
      <c r="J224" s="59">
        <v>13</v>
      </c>
      <c r="K224" s="59">
        <v>2</v>
      </c>
      <c r="L224" s="59">
        <v>2</v>
      </c>
      <c r="M224" s="59">
        <v>1</v>
      </c>
    </row>
    <row r="225" spans="1:13" ht="15" thickBot="1" thickTop="1">
      <c r="A225" s="26">
        <v>5</v>
      </c>
      <c r="B225" s="28" t="str">
        <f>INDEX('[2]migdir'!$D$3:$D$176,MATCH(C225,'[2]migdir'!$B$3:$B$176,0))</f>
        <v>out_m</v>
      </c>
      <c r="C225" s="44" t="s">
        <v>128</v>
      </c>
      <c r="D225" s="25">
        <f>INDEX('[2]regions'!$D$3:$D$151,MATCH(TRIM(E225),'[2]regions'!$B$3:$B$151,0))</f>
        <v>423</v>
      </c>
      <c r="E225" s="46" t="s">
        <v>96</v>
      </c>
      <c r="F225" s="59">
        <v>268</v>
      </c>
      <c r="G225" s="59">
        <v>252</v>
      </c>
      <c r="H225" s="59">
        <v>2</v>
      </c>
      <c r="I225" s="59">
        <v>15</v>
      </c>
      <c r="J225" s="59">
        <v>3</v>
      </c>
      <c r="K225" s="59">
        <v>12</v>
      </c>
      <c r="L225" s="59">
        <v>0</v>
      </c>
      <c r="M225" s="59">
        <v>1</v>
      </c>
    </row>
    <row r="226" spans="1:13" ht="15" thickBot="1" thickTop="1">
      <c r="A226" s="26">
        <v>5</v>
      </c>
      <c r="B226" s="28" t="str">
        <f>INDEX('[2]migdir'!$D$3:$D$176,MATCH(C226,'[2]migdir'!$B$3:$B$176,0))</f>
        <v>out_m</v>
      </c>
      <c r="C226" s="44" t="s">
        <v>128</v>
      </c>
      <c r="D226" s="25">
        <f>INDEX('[2]regions'!$D$3:$D$151,MATCH(TRIM(E226),'[2]regions'!$B$3:$B$151,0))</f>
        <v>500</v>
      </c>
      <c r="E226" s="46" t="s">
        <v>97</v>
      </c>
      <c r="F226" s="59">
        <v>5076</v>
      </c>
      <c r="G226" s="59">
        <v>4975</v>
      </c>
      <c r="H226" s="59">
        <v>36</v>
      </c>
      <c r="I226" s="59">
        <v>77</v>
      </c>
      <c r="J226" s="59">
        <v>69</v>
      </c>
      <c r="K226" s="59">
        <v>8</v>
      </c>
      <c r="L226" s="59">
        <v>4</v>
      </c>
      <c r="M226" s="59">
        <v>20</v>
      </c>
    </row>
    <row r="227" spans="1:13" ht="15" thickBot="1" thickTop="1">
      <c r="A227" s="26">
        <v>5</v>
      </c>
      <c r="B227" s="28" t="str">
        <f>INDEX('[2]migdir'!$D$3:$D$176,MATCH(C227,'[2]migdir'!$B$3:$B$176,0))</f>
        <v>out_m</v>
      </c>
      <c r="C227" s="44" t="s">
        <v>128</v>
      </c>
      <c r="D227" s="25">
        <f>INDEX('[2]regions'!$D$3:$D$151,MATCH(TRIM(E227),'[2]regions'!$B$3:$B$151,0))</f>
        <v>510</v>
      </c>
      <c r="E227" s="46" t="s">
        <v>98</v>
      </c>
      <c r="F227" s="59">
        <v>348</v>
      </c>
      <c r="G227" s="59">
        <v>347</v>
      </c>
      <c r="H227" s="59">
        <v>2</v>
      </c>
      <c r="I227" s="59">
        <v>1</v>
      </c>
      <c r="J227" s="59">
        <v>1</v>
      </c>
      <c r="K227" s="59">
        <v>0</v>
      </c>
      <c r="L227" s="59">
        <v>0</v>
      </c>
      <c r="M227" s="59">
        <v>0</v>
      </c>
    </row>
    <row r="228" spans="1:13" ht="15" thickBot="1" thickTop="1">
      <c r="A228" s="26">
        <v>5</v>
      </c>
      <c r="B228" s="28" t="str">
        <f>INDEX('[2]migdir'!$D$3:$D$176,MATCH(C228,'[2]migdir'!$B$3:$B$176,0))</f>
        <v>out_m</v>
      </c>
      <c r="C228" s="44" t="s">
        <v>128</v>
      </c>
      <c r="D228" s="25">
        <f>INDEX('[2]regions'!$D$3:$D$151,MATCH(TRIM(E228),'[2]regions'!$B$3:$B$151,0))</f>
        <v>511</v>
      </c>
      <c r="E228" s="46" t="s">
        <v>99</v>
      </c>
      <c r="F228" s="59">
        <v>997</v>
      </c>
      <c r="G228" s="59">
        <v>970</v>
      </c>
      <c r="H228" s="59">
        <v>8</v>
      </c>
      <c r="I228" s="59">
        <v>26</v>
      </c>
      <c r="J228" s="59">
        <v>23</v>
      </c>
      <c r="K228" s="59">
        <v>3</v>
      </c>
      <c r="L228" s="59">
        <v>0</v>
      </c>
      <c r="M228" s="59">
        <v>1</v>
      </c>
    </row>
    <row r="229" spans="1:13" ht="15" thickBot="1" thickTop="1">
      <c r="A229" s="26">
        <v>5</v>
      </c>
      <c r="B229" s="28" t="str">
        <f>INDEX('[2]migdir'!$D$3:$D$176,MATCH(C229,'[2]migdir'!$B$3:$B$176,0))</f>
        <v>out_m</v>
      </c>
      <c r="C229" s="44" t="s">
        <v>128</v>
      </c>
      <c r="D229" s="25">
        <f>INDEX('[2]regions'!$D$3:$D$151,MATCH(TRIM(E229),'[2]regions'!$B$3:$B$151,0))</f>
        <v>512</v>
      </c>
      <c r="E229" s="46" t="s">
        <v>100</v>
      </c>
      <c r="F229" s="59">
        <v>2366</v>
      </c>
      <c r="G229" s="59">
        <v>2334</v>
      </c>
      <c r="H229" s="59">
        <v>20</v>
      </c>
      <c r="I229" s="59">
        <v>23</v>
      </c>
      <c r="J229" s="59">
        <v>21</v>
      </c>
      <c r="K229" s="59">
        <v>2</v>
      </c>
      <c r="L229" s="59">
        <v>0</v>
      </c>
      <c r="M229" s="59">
        <v>9</v>
      </c>
    </row>
    <row r="230" spans="1:13" ht="15" thickBot="1" thickTop="1">
      <c r="A230" s="26"/>
      <c r="B230" s="28"/>
      <c r="C230" s="44"/>
      <c r="D230" s="25"/>
      <c r="E230" s="46" t="s">
        <v>101</v>
      </c>
      <c r="F230" s="59"/>
      <c r="G230" s="59"/>
      <c r="H230" s="59"/>
      <c r="I230" s="59"/>
      <c r="J230" s="59"/>
      <c r="K230" s="59"/>
      <c r="L230" s="59"/>
      <c r="M230" s="59"/>
    </row>
    <row r="231" spans="1:13" ht="15" thickBot="1" thickTop="1">
      <c r="A231" s="26">
        <v>5</v>
      </c>
      <c r="B231" s="28" t="str">
        <f>INDEX('[2]migdir'!$D$3:$D$176,MATCH(C231,'[2]migdir'!$B$3:$B$176,0))</f>
        <v>out_m</v>
      </c>
      <c r="C231" s="44" t="s">
        <v>128</v>
      </c>
      <c r="D231" s="25">
        <f>INDEX('[2]regions'!$D$3:$D$151,MATCH(TRIM(E231),'[2]regions'!$B$3:$B$151,0))</f>
        <v>513</v>
      </c>
      <c r="E231" s="46" t="s">
        <v>102</v>
      </c>
      <c r="F231" s="59">
        <v>1357</v>
      </c>
      <c r="G231" s="59">
        <v>1346</v>
      </c>
      <c r="H231" s="59">
        <v>13</v>
      </c>
      <c r="I231" s="59">
        <v>7</v>
      </c>
      <c r="J231" s="59">
        <v>7</v>
      </c>
      <c r="K231" s="59">
        <v>0</v>
      </c>
      <c r="L231" s="59">
        <v>0</v>
      </c>
      <c r="M231" s="59">
        <v>4</v>
      </c>
    </row>
    <row r="232" spans="1:13" ht="15" thickBot="1" thickTop="1">
      <c r="A232" s="26">
        <v>5</v>
      </c>
      <c r="B232" s="28" t="str">
        <f>INDEX('[2]migdir'!$D$3:$D$176,MATCH(C232,'[2]migdir'!$B$3:$B$176,0))</f>
        <v>out_m</v>
      </c>
      <c r="C232" s="44" t="s">
        <v>128</v>
      </c>
      <c r="D232" s="25">
        <f>INDEX('[2]regions'!$D$3:$D$151,MATCH(TRIM(E232),'[2]regions'!$B$3:$B$151,0))</f>
        <v>514</v>
      </c>
      <c r="E232" s="46" t="s">
        <v>103</v>
      </c>
      <c r="F232" s="59">
        <v>651</v>
      </c>
      <c r="G232" s="59">
        <v>646</v>
      </c>
      <c r="H232" s="59">
        <v>3</v>
      </c>
      <c r="I232" s="59">
        <v>3</v>
      </c>
      <c r="J232" s="59">
        <v>3</v>
      </c>
      <c r="K232" s="59">
        <v>0</v>
      </c>
      <c r="L232" s="59">
        <v>0</v>
      </c>
      <c r="M232" s="59">
        <v>2</v>
      </c>
    </row>
    <row r="233" spans="1:13" ht="15" thickBot="1" thickTop="1">
      <c r="A233" s="26">
        <v>5</v>
      </c>
      <c r="B233" s="28" t="str">
        <f>INDEX('[2]migdir'!$D$3:$D$176,MATCH(C233,'[2]migdir'!$B$3:$B$176,0))</f>
        <v>out_m</v>
      </c>
      <c r="C233" s="44" t="s">
        <v>128</v>
      </c>
      <c r="D233" s="25">
        <f>INDEX('[2]regions'!$D$3:$D$151,MATCH(TRIM(E233),'[2]regions'!$B$3:$B$151,0))</f>
        <v>515</v>
      </c>
      <c r="E233" s="46" t="s">
        <v>104</v>
      </c>
      <c r="F233" s="59">
        <v>1365</v>
      </c>
      <c r="G233" s="59">
        <v>1324</v>
      </c>
      <c r="H233" s="59">
        <v>6</v>
      </c>
      <c r="I233" s="59">
        <v>27</v>
      </c>
      <c r="J233" s="59">
        <v>24</v>
      </c>
      <c r="K233" s="59">
        <v>3</v>
      </c>
      <c r="L233" s="59">
        <v>4</v>
      </c>
      <c r="M233" s="59">
        <v>10</v>
      </c>
    </row>
    <row r="234" spans="1:13" ht="15" thickBot="1" thickTop="1">
      <c r="A234" s="26">
        <v>5</v>
      </c>
      <c r="B234" s="28" t="str">
        <f>INDEX('[2]migdir'!$D$3:$D$176,MATCH(C234,'[2]migdir'!$B$3:$B$176,0))</f>
        <v>out_m</v>
      </c>
      <c r="C234" s="44" t="s">
        <v>128</v>
      </c>
      <c r="D234" s="25">
        <f>INDEX('[2]regions'!$D$3:$D$151,MATCH(TRIM(E234),'[2]regions'!$B$3:$B$151,0))</f>
        <v>600</v>
      </c>
      <c r="E234" s="46" t="s">
        <v>105</v>
      </c>
      <c r="F234" s="59">
        <v>8294</v>
      </c>
      <c r="G234" s="59">
        <v>8129</v>
      </c>
      <c r="H234" s="59">
        <v>956</v>
      </c>
      <c r="I234" s="59">
        <v>110</v>
      </c>
      <c r="J234" s="59">
        <v>103</v>
      </c>
      <c r="K234" s="59">
        <v>7</v>
      </c>
      <c r="L234" s="59">
        <v>4</v>
      </c>
      <c r="M234" s="59">
        <v>51</v>
      </c>
    </row>
    <row r="235" spans="1:13" ht="15" thickBot="1" thickTop="1">
      <c r="A235" s="26">
        <v>5</v>
      </c>
      <c r="B235" s="28" t="str">
        <f>INDEX('[2]migdir'!$D$3:$D$176,MATCH(C235,'[2]migdir'!$B$3:$B$176,0))</f>
        <v>out_m</v>
      </c>
      <c r="C235" s="44" t="s">
        <v>128</v>
      </c>
      <c r="D235" s="25">
        <f>INDEX('[2]regions'!$D$3:$D$151,MATCH(TRIM(E235),'[2]regions'!$B$3:$B$151,0))</f>
        <v>610</v>
      </c>
      <c r="E235" s="46" t="s">
        <v>106</v>
      </c>
      <c r="F235" s="59">
        <v>34</v>
      </c>
      <c r="G235" s="59">
        <v>34</v>
      </c>
      <c r="H235" s="59">
        <v>0</v>
      </c>
      <c r="I235" s="59">
        <v>0</v>
      </c>
      <c r="J235" s="59">
        <v>0</v>
      </c>
      <c r="K235" s="59">
        <v>0</v>
      </c>
      <c r="L235" s="59">
        <v>0</v>
      </c>
      <c r="M235" s="59">
        <v>0</v>
      </c>
    </row>
    <row r="236" spans="1:13" ht="15" thickBot="1" thickTop="1">
      <c r="A236" s="26">
        <v>5</v>
      </c>
      <c r="B236" s="28" t="str">
        <f>INDEX('[2]migdir'!$D$3:$D$176,MATCH(C236,'[2]migdir'!$B$3:$B$176,0))</f>
        <v>out_m</v>
      </c>
      <c r="C236" s="44" t="s">
        <v>128</v>
      </c>
      <c r="D236" s="25">
        <f>INDEX('[2]regions'!$D$3:$D$151,MATCH(TRIM(E236),'[2]regions'!$B$3:$B$151,0))</f>
        <v>611</v>
      </c>
      <c r="E236" s="46" t="s">
        <v>107</v>
      </c>
      <c r="F236" s="59">
        <v>95</v>
      </c>
      <c r="G236" s="59">
        <v>95</v>
      </c>
      <c r="H236" s="59">
        <v>0</v>
      </c>
      <c r="I236" s="59">
        <v>0</v>
      </c>
      <c r="J236" s="59">
        <v>0</v>
      </c>
      <c r="K236" s="59">
        <v>0</v>
      </c>
      <c r="L236" s="59">
        <v>0</v>
      </c>
      <c r="M236" s="59">
        <v>0</v>
      </c>
    </row>
    <row r="237" spans="1:13" ht="15" thickBot="1" thickTop="1">
      <c r="A237" s="26">
        <v>5</v>
      </c>
      <c r="B237" s="28" t="str">
        <f>INDEX('[2]migdir'!$D$3:$D$176,MATCH(C237,'[2]migdir'!$B$3:$B$176,0))</f>
        <v>out_m</v>
      </c>
      <c r="C237" s="44" t="s">
        <v>128</v>
      </c>
      <c r="D237" s="25">
        <f>INDEX('[2]regions'!$D$3:$D$151,MATCH(TRIM(E237),'[2]regions'!$B$3:$B$151,0))</f>
        <v>612</v>
      </c>
      <c r="E237" s="46" t="s">
        <v>108</v>
      </c>
      <c r="F237" s="59">
        <v>13</v>
      </c>
      <c r="G237" s="59">
        <v>13</v>
      </c>
      <c r="H237" s="59">
        <v>0</v>
      </c>
      <c r="I237" s="59">
        <v>0</v>
      </c>
      <c r="J237" s="59">
        <v>0</v>
      </c>
      <c r="K237" s="59">
        <v>0</v>
      </c>
      <c r="L237" s="59">
        <v>0</v>
      </c>
      <c r="M237" s="59">
        <v>0</v>
      </c>
    </row>
    <row r="238" spans="1:13" ht="15" thickBot="1" thickTop="1">
      <c r="A238" s="26">
        <v>5</v>
      </c>
      <c r="B238" s="28" t="str">
        <f>INDEX('[2]migdir'!$D$3:$D$176,MATCH(C238,'[2]migdir'!$B$3:$B$176,0))</f>
        <v>out_m</v>
      </c>
      <c r="C238" s="44" t="s">
        <v>128</v>
      </c>
      <c r="D238" s="25">
        <f>INDEX('[2]regions'!$D$3:$D$151,MATCH(TRIM(E238),'[2]regions'!$B$3:$B$151,0))</f>
        <v>613</v>
      </c>
      <c r="E238" s="46" t="s">
        <v>109</v>
      </c>
      <c r="F238" s="59">
        <v>74</v>
      </c>
      <c r="G238" s="59">
        <v>72</v>
      </c>
      <c r="H238" s="59">
        <v>0</v>
      </c>
      <c r="I238" s="59">
        <v>1</v>
      </c>
      <c r="J238" s="59">
        <v>1</v>
      </c>
      <c r="K238" s="59">
        <v>0</v>
      </c>
      <c r="L238" s="59">
        <v>0</v>
      </c>
      <c r="M238" s="59">
        <v>1</v>
      </c>
    </row>
    <row r="239" spans="1:13" ht="15" thickBot="1" thickTop="1">
      <c r="A239" s="26">
        <v>5</v>
      </c>
      <c r="B239" s="28" t="str">
        <f>INDEX('[2]migdir'!$D$3:$D$176,MATCH(C239,'[2]migdir'!$B$3:$B$176,0))</f>
        <v>out_m</v>
      </c>
      <c r="C239" s="44" t="s">
        <v>128</v>
      </c>
      <c r="D239" s="25">
        <f>INDEX('[2]regions'!$D$3:$D$151,MATCH(TRIM(E239),'[2]regions'!$B$3:$B$151,0))</f>
        <v>614</v>
      </c>
      <c r="E239" s="46" t="s">
        <v>110</v>
      </c>
      <c r="F239" s="59">
        <v>1627</v>
      </c>
      <c r="G239" s="59">
        <v>1595</v>
      </c>
      <c r="H239" s="59">
        <v>2</v>
      </c>
      <c r="I239" s="59">
        <v>5</v>
      </c>
      <c r="J239" s="59">
        <v>5</v>
      </c>
      <c r="K239" s="59">
        <v>0</v>
      </c>
      <c r="L239" s="59">
        <v>0</v>
      </c>
      <c r="M239" s="59">
        <v>27</v>
      </c>
    </row>
    <row r="240" spans="1:13" ht="15" thickBot="1" thickTop="1">
      <c r="A240" s="26">
        <v>5</v>
      </c>
      <c r="B240" s="28" t="str">
        <f>INDEX('[2]migdir'!$D$3:$D$176,MATCH(C240,'[2]migdir'!$B$3:$B$176,0))</f>
        <v>out_m</v>
      </c>
      <c r="C240" s="44" t="s">
        <v>128</v>
      </c>
      <c r="D240" s="25">
        <f>INDEX('[2]regions'!$D$3:$D$151,MATCH(TRIM(E240),'[2]regions'!$B$3:$B$151,0))</f>
        <v>615</v>
      </c>
      <c r="E240" s="46" t="s">
        <v>111</v>
      </c>
      <c r="F240" s="59">
        <v>144</v>
      </c>
      <c r="G240" s="59">
        <v>131</v>
      </c>
      <c r="H240" s="59">
        <v>3</v>
      </c>
      <c r="I240" s="59">
        <v>13</v>
      </c>
      <c r="J240" s="59">
        <v>8</v>
      </c>
      <c r="K240" s="59">
        <v>5</v>
      </c>
      <c r="L240" s="59">
        <v>0</v>
      </c>
      <c r="M240" s="59">
        <v>0</v>
      </c>
    </row>
    <row r="241" spans="1:13" ht="15" thickBot="1" thickTop="1">
      <c r="A241" s="26">
        <v>5</v>
      </c>
      <c r="B241" s="28" t="str">
        <f>INDEX('[2]migdir'!$D$3:$D$176,MATCH(C241,'[2]migdir'!$B$3:$B$176,0))</f>
        <v>out_m</v>
      </c>
      <c r="C241" s="44" t="s">
        <v>128</v>
      </c>
      <c r="D241" s="25">
        <f>INDEX('[2]regions'!$D$3:$D$151,MATCH(TRIM(E241),'[2]regions'!$B$3:$B$151,0))</f>
        <v>616</v>
      </c>
      <c r="E241" s="46" t="s">
        <v>112</v>
      </c>
      <c r="F241" s="59">
        <v>829</v>
      </c>
      <c r="G241" s="59">
        <v>753</v>
      </c>
      <c r="H241" s="59">
        <v>0</v>
      </c>
      <c r="I241" s="59">
        <v>71</v>
      </c>
      <c r="J241" s="59">
        <v>69</v>
      </c>
      <c r="K241" s="59">
        <v>2</v>
      </c>
      <c r="L241" s="59">
        <v>0</v>
      </c>
      <c r="M241" s="59">
        <v>5</v>
      </c>
    </row>
    <row r="242" spans="1:13" ht="15" thickBot="1" thickTop="1">
      <c r="A242" s="26">
        <v>5</v>
      </c>
      <c r="B242" s="28" t="str">
        <f>INDEX('[2]migdir'!$D$3:$D$176,MATCH(C242,'[2]migdir'!$B$3:$B$176,0))</f>
        <v>out_m</v>
      </c>
      <c r="C242" s="44" t="s">
        <v>128</v>
      </c>
      <c r="D242" s="25">
        <f>INDEX('[2]regions'!$D$3:$D$151,MATCH(TRIM(E242),'[2]regions'!$B$3:$B$151,0))</f>
        <v>617</v>
      </c>
      <c r="E242" s="46" t="s">
        <v>113</v>
      </c>
      <c r="F242" s="59">
        <v>565</v>
      </c>
      <c r="G242" s="59">
        <v>541</v>
      </c>
      <c r="H242" s="59">
        <v>14</v>
      </c>
      <c r="I242" s="59">
        <v>13</v>
      </c>
      <c r="J242" s="59">
        <v>13</v>
      </c>
      <c r="K242" s="59">
        <v>0</v>
      </c>
      <c r="L242" s="59">
        <v>0</v>
      </c>
      <c r="M242" s="59">
        <v>11</v>
      </c>
    </row>
    <row r="243" spans="1:13" ht="15" thickBot="1" thickTop="1">
      <c r="A243" s="26">
        <v>5</v>
      </c>
      <c r="B243" s="28" t="str">
        <f>INDEX('[2]migdir'!$D$3:$D$176,MATCH(C243,'[2]migdir'!$B$3:$B$176,0))</f>
        <v>out_m</v>
      </c>
      <c r="C243" s="44" t="s">
        <v>128</v>
      </c>
      <c r="D243" s="25">
        <f>INDEX('[2]regions'!$D$3:$D$151,MATCH(TRIM(E243),'[2]regions'!$B$3:$B$151,0))</f>
        <v>618</v>
      </c>
      <c r="E243" s="46" t="s">
        <v>114</v>
      </c>
      <c r="F243" s="59">
        <v>947</v>
      </c>
      <c r="G243" s="59">
        <v>941</v>
      </c>
      <c r="H243" s="59">
        <v>11</v>
      </c>
      <c r="I243" s="59">
        <v>1</v>
      </c>
      <c r="J243" s="59">
        <v>1</v>
      </c>
      <c r="K243" s="59">
        <v>0</v>
      </c>
      <c r="L243" s="59">
        <v>0</v>
      </c>
      <c r="M243" s="59">
        <v>5</v>
      </c>
    </row>
    <row r="244" spans="1:13" ht="15" thickBot="1" thickTop="1">
      <c r="A244" s="26">
        <v>5</v>
      </c>
      <c r="B244" s="28" t="str">
        <f>INDEX('[2]migdir'!$D$3:$D$176,MATCH(C244,'[2]migdir'!$B$3:$B$176,0))</f>
        <v>out_m</v>
      </c>
      <c r="C244" s="44" t="s">
        <v>128</v>
      </c>
      <c r="D244" s="25">
        <f>INDEX('[2]regions'!$D$3:$D$151,MATCH(TRIM(E244),'[2]regions'!$B$3:$B$151,0))</f>
        <v>619</v>
      </c>
      <c r="E244" s="46" t="s">
        <v>115</v>
      </c>
      <c r="F244" s="59">
        <v>1811</v>
      </c>
      <c r="G244" s="59">
        <v>1807</v>
      </c>
      <c r="H244" s="59">
        <v>926</v>
      </c>
      <c r="I244" s="59">
        <v>0</v>
      </c>
      <c r="J244" s="59">
        <v>0</v>
      </c>
      <c r="K244" s="59">
        <v>0</v>
      </c>
      <c r="L244" s="59">
        <v>4</v>
      </c>
      <c r="M244" s="59">
        <v>0</v>
      </c>
    </row>
    <row r="245" spans="1:13" ht="15" thickBot="1" thickTop="1">
      <c r="A245" s="26">
        <v>5</v>
      </c>
      <c r="B245" s="28" t="str">
        <f>INDEX('[2]migdir'!$D$3:$D$176,MATCH(C245,'[2]migdir'!$B$3:$B$176,0))</f>
        <v>out_m</v>
      </c>
      <c r="C245" s="44" t="s">
        <v>128</v>
      </c>
      <c r="D245" s="25">
        <f>INDEX('[2]regions'!$D$3:$D$151,MATCH(TRIM(E245),'[2]regions'!$B$3:$B$151,0))</f>
        <v>620</v>
      </c>
      <c r="E245" s="46" t="s">
        <v>116</v>
      </c>
      <c r="F245" s="59">
        <v>1798</v>
      </c>
      <c r="G245" s="59">
        <v>1790</v>
      </c>
      <c r="H245" s="59">
        <v>0</v>
      </c>
      <c r="I245" s="59">
        <v>6</v>
      </c>
      <c r="J245" s="59">
        <v>6</v>
      </c>
      <c r="K245" s="59">
        <v>0</v>
      </c>
      <c r="L245" s="59">
        <v>0</v>
      </c>
      <c r="M245" s="59">
        <v>2</v>
      </c>
    </row>
    <row r="246" spans="1:13" ht="15" thickBot="1" thickTop="1">
      <c r="A246" s="26">
        <v>5</v>
      </c>
      <c r="B246" s="28" t="str">
        <f>INDEX('[2]migdir'!$D$3:$D$176,MATCH(C246,'[2]migdir'!$B$3:$B$176,0))</f>
        <v>out_m</v>
      </c>
      <c r="C246" s="44" t="s">
        <v>128</v>
      </c>
      <c r="D246" s="25">
        <f>INDEX('[2]regions'!$D$3:$D$151,MATCH(TRIM(E246),'[2]regions'!$B$3:$B$151,0))</f>
        <v>621</v>
      </c>
      <c r="E246" s="46" t="s">
        <v>117</v>
      </c>
      <c r="F246" s="59">
        <v>357</v>
      </c>
      <c r="G246" s="59">
        <v>357</v>
      </c>
      <c r="H246" s="59">
        <v>0</v>
      </c>
      <c r="I246" s="59">
        <v>0</v>
      </c>
      <c r="J246" s="59">
        <v>0</v>
      </c>
      <c r="K246" s="59">
        <v>0</v>
      </c>
      <c r="L246" s="59">
        <v>0</v>
      </c>
      <c r="M246" s="59">
        <v>0</v>
      </c>
    </row>
    <row r="247" spans="1:13" ht="15" thickBot="1" thickTop="1">
      <c r="A247" s="26">
        <v>5</v>
      </c>
      <c r="B247" s="28" t="str">
        <f>INDEX('[2]migdir'!$D$3:$D$176,MATCH(C247,'[2]migdir'!$B$3:$B$176,0))</f>
        <v>out_m</v>
      </c>
      <c r="C247" s="44" t="s">
        <v>128</v>
      </c>
      <c r="D247" s="25">
        <f>INDEX('[2]regions'!$D$3:$D$151,MATCH(TRIM(E247),'[2]regions'!$B$3:$B$151,0))</f>
        <v>700</v>
      </c>
      <c r="E247" s="46" t="s">
        <v>118</v>
      </c>
      <c r="F247" s="59">
        <v>2690</v>
      </c>
      <c r="G247" s="59">
        <v>2643</v>
      </c>
      <c r="H247" s="59">
        <v>61</v>
      </c>
      <c r="I247" s="59">
        <v>22</v>
      </c>
      <c r="J247" s="59">
        <v>19</v>
      </c>
      <c r="K247" s="59">
        <v>3</v>
      </c>
      <c r="L247" s="59">
        <v>2</v>
      </c>
      <c r="M247" s="59">
        <v>23</v>
      </c>
    </row>
    <row r="248" spans="1:13" ht="15" thickBot="1" thickTop="1">
      <c r="A248" s="26">
        <v>5</v>
      </c>
      <c r="B248" s="28" t="str">
        <f>INDEX('[2]migdir'!$D$3:$D$176,MATCH(C248,'[2]migdir'!$B$3:$B$176,0))</f>
        <v>out_m</v>
      </c>
      <c r="C248" s="44" t="s">
        <v>128</v>
      </c>
      <c r="D248" s="25">
        <f>INDEX('[2]regions'!$D$3:$D$151,MATCH(TRIM(E248),'[2]regions'!$B$3:$B$151,0))</f>
        <v>710</v>
      </c>
      <c r="E248" s="46" t="s">
        <v>119</v>
      </c>
      <c r="F248" s="59">
        <v>519</v>
      </c>
      <c r="G248" s="59">
        <v>514</v>
      </c>
      <c r="H248" s="59">
        <v>35</v>
      </c>
      <c r="I248" s="59">
        <v>1</v>
      </c>
      <c r="J248" s="59">
        <v>1</v>
      </c>
      <c r="K248" s="59">
        <v>0</v>
      </c>
      <c r="L248" s="59">
        <v>0</v>
      </c>
      <c r="M248" s="59">
        <v>4</v>
      </c>
    </row>
    <row r="249" spans="1:13" ht="15" thickBot="1" thickTop="1">
      <c r="A249" s="26">
        <v>5</v>
      </c>
      <c r="B249" s="28" t="str">
        <f>INDEX('[2]migdir'!$D$3:$D$176,MATCH(C249,'[2]migdir'!$B$3:$B$176,0))</f>
        <v>out_m</v>
      </c>
      <c r="C249" s="44" t="s">
        <v>128</v>
      </c>
      <c r="D249" s="25">
        <f>INDEX('[2]regions'!$D$3:$D$151,MATCH(TRIM(E249),'[2]regions'!$B$3:$B$151,0))</f>
        <v>711</v>
      </c>
      <c r="E249" s="46" t="s">
        <v>120</v>
      </c>
      <c r="F249" s="59">
        <v>169</v>
      </c>
      <c r="G249" s="59">
        <v>166</v>
      </c>
      <c r="H249" s="59">
        <v>0</v>
      </c>
      <c r="I249" s="59">
        <v>2</v>
      </c>
      <c r="J249" s="59">
        <v>2</v>
      </c>
      <c r="K249" s="59">
        <v>0</v>
      </c>
      <c r="L249" s="59">
        <v>1</v>
      </c>
      <c r="M249" s="59">
        <v>0</v>
      </c>
    </row>
    <row r="250" spans="1:13" ht="15" thickBot="1" thickTop="1">
      <c r="A250" s="26">
        <v>5</v>
      </c>
      <c r="B250" s="28" t="str">
        <f>INDEX('[2]migdir'!$D$3:$D$176,MATCH(C250,'[2]migdir'!$B$3:$B$176,0))</f>
        <v>out_m</v>
      </c>
      <c r="C250" s="44" t="s">
        <v>128</v>
      </c>
      <c r="D250" s="25">
        <f>INDEX('[2]regions'!$D$3:$D$151,MATCH(TRIM(E250),'[2]regions'!$B$3:$B$151,0))</f>
        <v>712</v>
      </c>
      <c r="E250" s="46" t="s">
        <v>121</v>
      </c>
      <c r="F250" s="59">
        <v>556</v>
      </c>
      <c r="G250" s="59">
        <v>540</v>
      </c>
      <c r="H250" s="59">
        <v>0</v>
      </c>
      <c r="I250" s="59">
        <v>3</v>
      </c>
      <c r="J250" s="59">
        <v>3</v>
      </c>
      <c r="K250" s="59">
        <v>0</v>
      </c>
      <c r="L250" s="59">
        <v>0</v>
      </c>
      <c r="M250" s="59">
        <v>13</v>
      </c>
    </row>
    <row r="251" spans="1:13" ht="15" thickBot="1" thickTop="1">
      <c r="A251" s="26">
        <v>5</v>
      </c>
      <c r="B251" s="28" t="str">
        <f>INDEX('[2]migdir'!$D$3:$D$176,MATCH(C251,'[2]migdir'!$B$3:$B$176,0))</f>
        <v>out_m</v>
      </c>
      <c r="C251" s="44" t="s">
        <v>128</v>
      </c>
      <c r="D251" s="25">
        <f>INDEX('[2]regions'!$D$3:$D$151,MATCH(TRIM(E251),'[2]regions'!$B$3:$B$151,0))</f>
        <v>713</v>
      </c>
      <c r="E251" s="46" t="s">
        <v>122</v>
      </c>
      <c r="F251" s="59">
        <v>724</v>
      </c>
      <c r="G251" s="59">
        <v>720</v>
      </c>
      <c r="H251" s="59">
        <v>4</v>
      </c>
      <c r="I251" s="59">
        <v>4</v>
      </c>
      <c r="J251" s="59">
        <v>2</v>
      </c>
      <c r="K251" s="59">
        <v>2</v>
      </c>
      <c r="L251" s="59">
        <v>0</v>
      </c>
      <c r="M251" s="59">
        <v>0</v>
      </c>
    </row>
    <row r="252" spans="1:13" ht="15" thickBot="1" thickTop="1">
      <c r="A252" s="26">
        <v>5</v>
      </c>
      <c r="B252" s="28" t="str">
        <f>INDEX('[2]migdir'!$D$3:$D$176,MATCH(C252,'[2]migdir'!$B$3:$B$176,0))</f>
        <v>out_m</v>
      </c>
      <c r="C252" s="44" t="s">
        <v>128</v>
      </c>
      <c r="D252" s="25">
        <f>INDEX('[2]regions'!$D$3:$D$151,MATCH(TRIM(E252),'[2]regions'!$B$3:$B$151,0))</f>
        <v>714</v>
      </c>
      <c r="E252" s="46" t="s">
        <v>123</v>
      </c>
      <c r="F252" s="59">
        <v>202</v>
      </c>
      <c r="G252" s="59">
        <v>198</v>
      </c>
      <c r="H252" s="59">
        <v>0</v>
      </c>
      <c r="I252" s="59">
        <v>4</v>
      </c>
      <c r="J252" s="59">
        <v>4</v>
      </c>
      <c r="K252" s="59">
        <v>0</v>
      </c>
      <c r="L252" s="59">
        <v>0</v>
      </c>
      <c r="M252" s="59">
        <v>0</v>
      </c>
    </row>
    <row r="253" spans="1:13" ht="15" thickBot="1" thickTop="1">
      <c r="A253" s="26">
        <v>5</v>
      </c>
      <c r="B253" s="28" t="str">
        <f>INDEX('[2]migdir'!$D$3:$D$176,MATCH(C253,'[2]migdir'!$B$3:$B$176,0))</f>
        <v>out_m</v>
      </c>
      <c r="C253" s="44" t="s">
        <v>128</v>
      </c>
      <c r="D253" s="25">
        <f>INDEX('[2]regions'!$D$3:$D$151,MATCH(TRIM(E253),'[2]regions'!$B$3:$B$151,0))</f>
        <v>715</v>
      </c>
      <c r="E253" s="46" t="s">
        <v>124</v>
      </c>
      <c r="F253" s="59">
        <v>150</v>
      </c>
      <c r="G253" s="59">
        <v>148</v>
      </c>
      <c r="H253" s="59">
        <v>5</v>
      </c>
      <c r="I253" s="59">
        <v>2</v>
      </c>
      <c r="J253" s="59">
        <v>2</v>
      </c>
      <c r="K253" s="59">
        <v>0</v>
      </c>
      <c r="L253" s="59">
        <v>0</v>
      </c>
      <c r="M253" s="59">
        <v>0</v>
      </c>
    </row>
    <row r="254" spans="1:13" ht="15" thickBot="1" thickTop="1">
      <c r="A254" s="26">
        <v>5</v>
      </c>
      <c r="B254" s="28" t="str">
        <f>INDEX('[2]migdir'!$D$3:$D$176,MATCH(C254,'[2]migdir'!$B$3:$B$176,0))</f>
        <v>out_m</v>
      </c>
      <c r="C254" s="44" t="s">
        <v>128</v>
      </c>
      <c r="D254" s="25">
        <f>INDEX('[2]regions'!$D$3:$D$151,MATCH(TRIM(E254),'[2]regions'!$B$3:$B$151,0))</f>
        <v>716</v>
      </c>
      <c r="E254" s="46" t="s">
        <v>125</v>
      </c>
      <c r="F254" s="59">
        <v>236</v>
      </c>
      <c r="G254" s="59">
        <v>231</v>
      </c>
      <c r="H254" s="59">
        <v>8</v>
      </c>
      <c r="I254" s="59">
        <v>5</v>
      </c>
      <c r="J254" s="59">
        <v>4</v>
      </c>
      <c r="K254" s="59">
        <v>1</v>
      </c>
      <c r="L254" s="59">
        <v>0</v>
      </c>
      <c r="M254" s="59">
        <v>0</v>
      </c>
    </row>
    <row r="255" spans="1:13" ht="15" thickBot="1" thickTop="1">
      <c r="A255" s="26">
        <v>5</v>
      </c>
      <c r="B255" s="28" t="str">
        <f>INDEX('[2]migdir'!$D$3:$D$176,MATCH(C255,'[2]migdir'!$B$3:$B$176,0))</f>
        <v>out_m</v>
      </c>
      <c r="C255" s="44" t="s">
        <v>128</v>
      </c>
      <c r="D255" s="25">
        <f>INDEX('[2]regions'!$D$3:$D$151,MATCH(TRIM(E255),'[2]regions'!$B$3:$B$151,0))</f>
        <v>717</v>
      </c>
      <c r="E255" s="46" t="s">
        <v>126</v>
      </c>
      <c r="F255" s="59">
        <v>102</v>
      </c>
      <c r="G255" s="59">
        <v>94</v>
      </c>
      <c r="H255" s="59">
        <v>9</v>
      </c>
      <c r="I255" s="59">
        <v>1</v>
      </c>
      <c r="J255" s="59">
        <v>1</v>
      </c>
      <c r="K255" s="59">
        <v>0</v>
      </c>
      <c r="L255" s="59">
        <v>1</v>
      </c>
      <c r="M255" s="59">
        <v>6</v>
      </c>
    </row>
    <row r="256" spans="1:13" ht="15" thickBot="1" thickTop="1">
      <c r="A256" s="26">
        <v>5</v>
      </c>
      <c r="B256" s="28" t="str">
        <f>INDEX('[2]migdir'!$D$3:$D$176,MATCH(C256,'[2]migdir'!$B$3:$B$176,0))</f>
        <v>out_m</v>
      </c>
      <c r="C256" s="44" t="s">
        <v>128</v>
      </c>
      <c r="D256" s="25">
        <f>INDEX('[2]regions'!$D$3:$D$151,MATCH(TRIM(E256),'[2]regions'!$B$3:$B$151,0))</f>
        <v>718</v>
      </c>
      <c r="E256" s="46" t="s">
        <v>127</v>
      </c>
      <c r="F256" s="59">
        <v>32</v>
      </c>
      <c r="G256" s="59">
        <v>32</v>
      </c>
      <c r="H256" s="59">
        <v>0</v>
      </c>
      <c r="I256" s="59">
        <v>0</v>
      </c>
      <c r="J256" s="59">
        <v>0</v>
      </c>
      <c r="K256" s="59">
        <v>0</v>
      </c>
      <c r="L256" s="59">
        <v>0</v>
      </c>
      <c r="M256" s="59">
        <v>0</v>
      </c>
    </row>
    <row r="257" spans="1:13" ht="15" thickBot="1" thickTop="1">
      <c r="A257" s="26"/>
      <c r="B257" s="28"/>
      <c r="C257" s="44"/>
      <c r="D257" s="25"/>
      <c r="E257" s="46" t="s">
        <v>147</v>
      </c>
      <c r="F257" s="59"/>
      <c r="G257" s="59"/>
      <c r="H257" s="59"/>
      <c r="I257" s="59"/>
      <c r="J257" s="59"/>
      <c r="K257" s="59"/>
      <c r="L257" s="59"/>
      <c r="M257" s="59"/>
    </row>
    <row r="258" spans="1:13" ht="15" thickBot="1" thickTop="1">
      <c r="A258" s="26"/>
      <c r="B258" s="28"/>
      <c r="C258" s="44"/>
      <c r="D258" s="25"/>
      <c r="E258" s="46" t="s">
        <v>148</v>
      </c>
      <c r="F258" s="59"/>
      <c r="G258" s="59"/>
      <c r="H258" s="59"/>
      <c r="I258" s="59"/>
      <c r="J258" s="59"/>
      <c r="K258" s="59"/>
      <c r="L258" s="59"/>
      <c r="M258" s="59"/>
    </row>
    <row r="259" spans="1:13" ht="15" thickBot="1" thickTop="1">
      <c r="A259" s="26">
        <v>5</v>
      </c>
      <c r="B259" s="28" t="str">
        <f>INDEX('[2]migdir'!$D$3:$D$176,MATCH(C259,'[2]migdir'!$B$3:$B$176,0))</f>
        <v>out_m</v>
      </c>
      <c r="C259" s="44" t="s">
        <v>128</v>
      </c>
      <c r="D259" s="25" t="str">
        <f>INDEX('[2]regions'!$D$3:$D$151,MATCH(TRIM(E259),'[2]regions'!$B$3:$B$151,0))</f>
        <v>416_1</v>
      </c>
      <c r="E259" s="46" t="s">
        <v>149</v>
      </c>
      <c r="F259" s="59">
        <v>0</v>
      </c>
      <c r="G259" s="59">
        <v>0</v>
      </c>
      <c r="H259" s="59">
        <v>0</v>
      </c>
      <c r="I259" s="59">
        <v>0</v>
      </c>
      <c r="J259" s="59">
        <v>0</v>
      </c>
      <c r="K259" s="59">
        <v>0</v>
      </c>
      <c r="L259" s="59">
        <v>0</v>
      </c>
      <c r="M259" s="59">
        <v>0</v>
      </c>
    </row>
    <row r="260" spans="1:13" ht="15" thickBot="1" thickTop="1">
      <c r="A260" s="26"/>
      <c r="B260" s="28"/>
      <c r="C260" s="44"/>
      <c r="D260" s="25"/>
      <c r="E260" s="46" t="s">
        <v>150</v>
      </c>
      <c r="F260" s="59"/>
      <c r="G260" s="59"/>
      <c r="H260" s="59"/>
      <c r="I260" s="59"/>
      <c r="J260" s="59"/>
      <c r="K260" s="59"/>
      <c r="L260" s="59"/>
      <c r="M260" s="59"/>
    </row>
    <row r="261" spans="1:13" ht="15" thickBot="1" thickTop="1">
      <c r="A261" s="26">
        <v>5</v>
      </c>
      <c r="B261" s="28" t="str">
        <f>INDEX('[2]migdir'!$D$3:$D$176,MATCH(C261,'[2]migdir'!$B$3:$B$176,0))</f>
        <v>out_m</v>
      </c>
      <c r="C261" s="44" t="s">
        <v>128</v>
      </c>
      <c r="D261" s="25" t="str">
        <f>INDEX('[2]regions'!$D$3:$D$151,MATCH(TRIM(E261),'[2]regions'!$B$3:$B$151,0))</f>
        <v>615_1</v>
      </c>
      <c r="E261" s="46" t="s">
        <v>151</v>
      </c>
      <c r="F261" s="59">
        <v>0</v>
      </c>
      <c r="G261" s="59">
        <v>0</v>
      </c>
      <c r="H261" s="59">
        <v>0</v>
      </c>
      <c r="I261" s="59">
        <v>0</v>
      </c>
      <c r="J261" s="59">
        <v>0</v>
      </c>
      <c r="K261" s="59">
        <v>0</v>
      </c>
      <c r="L261" s="59">
        <v>0</v>
      </c>
      <c r="M261" s="59">
        <v>0</v>
      </c>
    </row>
    <row r="262" spans="1:13" ht="15" thickBot="1" thickTop="1">
      <c r="A262" s="26"/>
      <c r="B262" s="28"/>
      <c r="C262" s="44"/>
      <c r="D262" s="25"/>
      <c r="E262" s="46" t="s">
        <v>152</v>
      </c>
      <c r="F262" s="59"/>
      <c r="G262" s="59"/>
      <c r="H262" s="59"/>
      <c r="I262" s="59"/>
      <c r="J262" s="59"/>
      <c r="K262" s="59"/>
      <c r="L262" s="59"/>
      <c r="M262" s="59"/>
    </row>
    <row r="263" spans="1:13" ht="15" thickBot="1" thickTop="1">
      <c r="A263" s="26">
        <v>5</v>
      </c>
      <c r="B263" s="28" t="str">
        <f>INDEX('[2]migdir'!$D$3:$D$176,MATCH(C263,'[2]migdir'!$B$3:$B$176,0))</f>
        <v>out_m</v>
      </c>
      <c r="C263" s="44" t="s">
        <v>128</v>
      </c>
      <c r="D263" s="25" t="str">
        <f>INDEX('[2]regions'!$D$3:$D$151,MATCH(TRIM(E263),'[2]regions'!$B$3:$B$151,0))</f>
        <v>616_1</v>
      </c>
      <c r="E263" s="46" t="s">
        <v>153</v>
      </c>
      <c r="F263" s="59">
        <v>33</v>
      </c>
      <c r="G263" s="59">
        <v>30</v>
      </c>
      <c r="H263" s="59">
        <v>0</v>
      </c>
      <c r="I263" s="59">
        <v>3</v>
      </c>
      <c r="J263" s="59">
        <v>3</v>
      </c>
      <c r="K263" s="59">
        <v>0</v>
      </c>
      <c r="L263" s="59">
        <v>0</v>
      </c>
      <c r="M263" s="59">
        <v>0</v>
      </c>
    </row>
    <row r="264" spans="1:13" ht="15" thickBot="1" thickTop="1">
      <c r="A264" s="26">
        <v>5</v>
      </c>
      <c r="B264" s="28" t="str">
        <f>INDEX('[2]migdir'!$D$3:$D$176,MATCH(C264,'[2]migdir'!$B$3:$B$176,0))</f>
        <v>out_m</v>
      </c>
      <c r="C264" s="44" t="s">
        <v>128</v>
      </c>
      <c r="D264" s="25" t="str">
        <f>INDEX('[2]regions'!$D$3:$D$151,MATCH(TRIM(E264),'[2]regions'!$B$3:$B$151,0))</f>
        <v>616_2</v>
      </c>
      <c r="E264" s="46" t="s">
        <v>154</v>
      </c>
      <c r="F264" s="59">
        <v>10</v>
      </c>
      <c r="G264" s="59">
        <v>10</v>
      </c>
      <c r="H264" s="59">
        <v>0</v>
      </c>
      <c r="I264" s="59">
        <v>0</v>
      </c>
      <c r="J264" s="59">
        <v>0</v>
      </c>
      <c r="K264" s="59">
        <v>0</v>
      </c>
      <c r="L264" s="59">
        <v>0</v>
      </c>
      <c r="M264" s="59">
        <v>0</v>
      </c>
    </row>
    <row r="265" spans="1:13" ht="15" thickBot="1" thickTop="1">
      <c r="A265" s="26"/>
      <c r="B265" s="28"/>
      <c r="C265" s="44"/>
      <c r="D265" s="25"/>
      <c r="E265" s="46" t="s">
        <v>155</v>
      </c>
      <c r="F265" s="59"/>
      <c r="G265" s="59"/>
      <c r="H265" s="59"/>
      <c r="I265" s="59"/>
      <c r="J265" s="59"/>
      <c r="K265" s="59"/>
      <c r="L265" s="59"/>
      <c r="M265" s="59"/>
    </row>
    <row r="266" spans="1:13" ht="15" thickBot="1" thickTop="1">
      <c r="A266" s="26">
        <v>5</v>
      </c>
      <c r="B266" s="28" t="str">
        <f>INDEX('[2]migdir'!$D$3:$D$176,MATCH(C266,'[2]migdir'!$B$3:$B$176,0))</f>
        <v>out_m</v>
      </c>
      <c r="C266" s="44" t="s">
        <v>128</v>
      </c>
      <c r="D266" s="25" t="str">
        <f>INDEX('[2]regions'!$D$3:$D$151,MATCH(TRIM(E266),'[2]regions'!$B$3:$B$151,0))</f>
        <v>617_1</v>
      </c>
      <c r="E266" s="46" t="s">
        <v>156</v>
      </c>
      <c r="F266" s="59">
        <v>1</v>
      </c>
      <c r="G266" s="59">
        <v>1</v>
      </c>
      <c r="H266" s="59">
        <v>0</v>
      </c>
      <c r="I266" s="59">
        <v>0</v>
      </c>
      <c r="J266" s="59">
        <v>0</v>
      </c>
      <c r="K266" s="59">
        <v>0</v>
      </c>
      <c r="L266" s="59">
        <v>0</v>
      </c>
      <c r="M266" s="59">
        <v>0</v>
      </c>
    </row>
    <row r="267" spans="1:13" ht="15" thickBot="1" thickTop="1">
      <c r="A267" s="26"/>
      <c r="B267" s="28"/>
      <c r="C267" s="44"/>
      <c r="D267" s="25"/>
      <c r="E267" s="46" t="s">
        <v>157</v>
      </c>
      <c r="F267" s="59"/>
      <c r="G267" s="59"/>
      <c r="H267" s="59"/>
      <c r="I267" s="59"/>
      <c r="J267" s="59"/>
      <c r="K267" s="59"/>
      <c r="L267" s="59"/>
      <c r="M267" s="59"/>
    </row>
    <row r="268" spans="1:13" ht="15" thickBot="1" thickTop="1">
      <c r="A268" s="26">
        <v>5</v>
      </c>
      <c r="B268" s="28" t="str">
        <f>INDEX('[2]migdir'!$D$3:$D$176,MATCH(C268,'[2]migdir'!$B$3:$B$176,0))</f>
        <v>out_m</v>
      </c>
      <c r="C268" s="44" t="s">
        <v>128</v>
      </c>
      <c r="D268" s="25" t="str">
        <f>INDEX('[2]regions'!$D$3:$D$151,MATCH(TRIM(E268),'[2]regions'!$B$3:$B$151,0))</f>
        <v>711_1</v>
      </c>
      <c r="E268" s="46" t="s">
        <v>158</v>
      </c>
      <c r="F268" s="59">
        <v>2</v>
      </c>
      <c r="G268" s="59">
        <v>2</v>
      </c>
      <c r="H268" s="59">
        <v>0</v>
      </c>
      <c r="I268" s="59">
        <v>0</v>
      </c>
      <c r="J268" s="59">
        <v>0</v>
      </c>
      <c r="K268" s="59">
        <v>0</v>
      </c>
      <c r="L268" s="59">
        <v>0</v>
      </c>
      <c r="M268" s="59">
        <v>0</v>
      </c>
    </row>
    <row r="269" spans="1:13" ht="16.5" thickBot="1" thickTop="1">
      <c r="A269" s="26">
        <v>5</v>
      </c>
      <c r="B269" s="28" t="str">
        <f>INDEX('[2]migdir'!$D$3:$D$176,MATCH(C269,'[2]migdir'!$B$3:$B$176,0))</f>
        <v>net_m</v>
      </c>
      <c r="C269" s="44" t="s">
        <v>140</v>
      </c>
      <c r="D269" s="25">
        <f>INDEX('[2]regions'!$D$3:$D$151,MATCH(TRIM(E269),'[2]regions'!$B$3:$B$151,0))</f>
        <v>1</v>
      </c>
      <c r="E269" s="3" t="s">
        <v>47</v>
      </c>
      <c r="F269" s="59">
        <v>242106</v>
      </c>
      <c r="G269" s="59">
        <v>187004</v>
      </c>
      <c r="H269" s="59">
        <v>27608</v>
      </c>
      <c r="I269" s="59">
        <v>49055</v>
      </c>
      <c r="J269" s="59">
        <v>46908</v>
      </c>
      <c r="K269" s="59">
        <v>2147</v>
      </c>
      <c r="L269" s="59">
        <v>2974</v>
      </c>
      <c r="M269" s="59">
        <v>3073</v>
      </c>
    </row>
    <row r="270" spans="1:13" ht="15" thickBot="1" thickTop="1">
      <c r="A270" s="26">
        <v>5</v>
      </c>
      <c r="B270" s="28" t="str">
        <f>INDEX('[2]migdir'!$D$3:$D$176,MATCH(C270,'[2]migdir'!$B$3:$B$176,0))</f>
        <v>net_m</v>
      </c>
      <c r="C270" s="44" t="s">
        <v>140</v>
      </c>
      <c r="D270" s="25">
        <f>INDEX('[2]regions'!$D$3:$D$151,MATCH(TRIM(E270),'[2]regions'!$B$3:$B$151,0))</f>
        <v>100</v>
      </c>
      <c r="E270" s="46" t="s">
        <v>48</v>
      </c>
      <c r="F270" s="59">
        <v>83421</v>
      </c>
      <c r="G270" s="59">
        <v>65373</v>
      </c>
      <c r="H270" s="59">
        <v>7290</v>
      </c>
      <c r="I270" s="59">
        <v>16090</v>
      </c>
      <c r="J270" s="59">
        <v>15773</v>
      </c>
      <c r="K270" s="59">
        <v>317</v>
      </c>
      <c r="L270" s="59">
        <v>1105</v>
      </c>
      <c r="M270" s="59">
        <v>853</v>
      </c>
    </row>
    <row r="271" spans="1:13" ht="15" thickBot="1" thickTop="1">
      <c r="A271" s="26">
        <v>5</v>
      </c>
      <c r="B271" s="28" t="str">
        <f>INDEX('[2]migdir'!$D$3:$D$176,MATCH(C271,'[2]migdir'!$B$3:$B$176,0))</f>
        <v>net_m</v>
      </c>
      <c r="C271" s="44" t="s">
        <v>140</v>
      </c>
      <c r="D271" s="25">
        <f>INDEX('[2]regions'!$D$3:$D$151,MATCH(TRIM(E271),'[2]regions'!$B$3:$B$151,0))</f>
        <v>110</v>
      </c>
      <c r="E271" s="46" t="s">
        <v>129</v>
      </c>
      <c r="F271" s="59">
        <v>6778</v>
      </c>
      <c r="G271" s="59">
        <v>4359</v>
      </c>
      <c r="H271" s="59">
        <v>6</v>
      </c>
      <c r="I271" s="59">
        <v>2360</v>
      </c>
      <c r="J271" s="59">
        <v>2331</v>
      </c>
      <c r="K271" s="59">
        <v>29</v>
      </c>
      <c r="L271" s="59">
        <v>55</v>
      </c>
      <c r="M271" s="59">
        <v>4</v>
      </c>
    </row>
    <row r="272" spans="1:13" ht="15" thickBot="1" thickTop="1">
      <c r="A272" s="26">
        <v>5</v>
      </c>
      <c r="B272" s="28" t="str">
        <f>INDEX('[2]migdir'!$D$3:$D$176,MATCH(C272,'[2]migdir'!$B$3:$B$176,0))</f>
        <v>net_m</v>
      </c>
      <c r="C272" s="44" t="s">
        <v>140</v>
      </c>
      <c r="D272" s="25">
        <f>INDEX('[2]regions'!$D$3:$D$151,MATCH(TRIM(E272),'[2]regions'!$B$3:$B$151,0))</f>
        <v>111</v>
      </c>
      <c r="E272" s="46" t="s">
        <v>130</v>
      </c>
      <c r="F272" s="59">
        <v>2301</v>
      </c>
      <c r="G272" s="59">
        <v>1556</v>
      </c>
      <c r="H272" s="59">
        <v>1</v>
      </c>
      <c r="I272" s="59">
        <v>745</v>
      </c>
      <c r="J272" s="59">
        <v>739</v>
      </c>
      <c r="K272" s="59">
        <v>6</v>
      </c>
      <c r="L272" s="59">
        <v>0</v>
      </c>
      <c r="M272" s="59">
        <v>0</v>
      </c>
    </row>
    <row r="273" spans="1:13" ht="15" thickBot="1" thickTop="1">
      <c r="A273" s="26">
        <v>5</v>
      </c>
      <c r="B273" s="28" t="str">
        <f>INDEX('[2]migdir'!$D$3:$D$176,MATCH(C273,'[2]migdir'!$B$3:$B$176,0))</f>
        <v>net_m</v>
      </c>
      <c r="C273" s="44" t="s">
        <v>140</v>
      </c>
      <c r="D273" s="25">
        <f>INDEX('[2]regions'!$D$3:$D$151,MATCH(TRIM(E273),'[2]regions'!$B$3:$B$151,0))</f>
        <v>112</v>
      </c>
      <c r="E273" s="46" t="s">
        <v>49</v>
      </c>
      <c r="F273" s="59">
        <v>2941</v>
      </c>
      <c r="G273" s="59">
        <v>2803</v>
      </c>
      <c r="H273" s="59">
        <v>601</v>
      </c>
      <c r="I273" s="59">
        <v>11</v>
      </c>
      <c r="J273" s="59">
        <v>3</v>
      </c>
      <c r="K273" s="59">
        <v>8</v>
      </c>
      <c r="L273" s="59">
        <v>16</v>
      </c>
      <c r="M273" s="59">
        <v>111</v>
      </c>
    </row>
    <row r="274" spans="1:13" ht="15" thickBot="1" thickTop="1">
      <c r="A274" s="26">
        <v>5</v>
      </c>
      <c r="B274" s="28" t="str">
        <f>INDEX('[2]migdir'!$D$3:$D$176,MATCH(C274,'[2]migdir'!$B$3:$B$176,0))</f>
        <v>net_m</v>
      </c>
      <c r="C274" s="44" t="s">
        <v>140</v>
      </c>
      <c r="D274" s="25">
        <f>INDEX('[2]regions'!$D$3:$D$151,MATCH(TRIM(E274),'[2]regions'!$B$3:$B$151,0))</f>
        <v>113</v>
      </c>
      <c r="E274" s="46" t="s">
        <v>50</v>
      </c>
      <c r="F274" s="59">
        <v>4322</v>
      </c>
      <c r="G274" s="59">
        <v>3922</v>
      </c>
      <c r="H274" s="59">
        <v>299</v>
      </c>
      <c r="I274" s="59">
        <v>386</v>
      </c>
      <c r="J274" s="59">
        <v>372</v>
      </c>
      <c r="K274" s="59">
        <v>14</v>
      </c>
      <c r="L274" s="59">
        <v>12</v>
      </c>
      <c r="M274" s="59">
        <v>2</v>
      </c>
    </row>
    <row r="275" spans="1:13" ht="15" thickBot="1" thickTop="1">
      <c r="A275" s="26">
        <v>5</v>
      </c>
      <c r="B275" s="28" t="str">
        <f>INDEX('[2]migdir'!$D$3:$D$176,MATCH(C275,'[2]migdir'!$B$3:$B$176,0))</f>
        <v>net_m</v>
      </c>
      <c r="C275" s="44" t="s">
        <v>140</v>
      </c>
      <c r="D275" s="25">
        <f>INDEX('[2]regions'!$D$3:$D$151,MATCH(TRIM(E275),'[2]regions'!$B$3:$B$151,0))</f>
        <v>114</v>
      </c>
      <c r="E275" s="46" t="s">
        <v>51</v>
      </c>
      <c r="F275" s="59">
        <v>3599</v>
      </c>
      <c r="G275" s="59">
        <v>1352</v>
      </c>
      <c r="H275" s="59">
        <v>16</v>
      </c>
      <c r="I275" s="59">
        <v>2198</v>
      </c>
      <c r="J275" s="59">
        <v>2142</v>
      </c>
      <c r="K275" s="59">
        <v>56</v>
      </c>
      <c r="L275" s="59">
        <v>9</v>
      </c>
      <c r="M275" s="59">
        <v>40</v>
      </c>
    </row>
    <row r="276" spans="1:13" ht="15" thickBot="1" thickTop="1">
      <c r="A276" s="26">
        <v>5</v>
      </c>
      <c r="B276" s="28" t="str">
        <f>INDEX('[2]migdir'!$D$3:$D$176,MATCH(C276,'[2]migdir'!$B$3:$B$176,0))</f>
        <v>net_m</v>
      </c>
      <c r="C276" s="44" t="s">
        <v>140</v>
      </c>
      <c r="D276" s="25">
        <f>INDEX('[2]regions'!$D$3:$D$151,MATCH(TRIM(E276),'[2]regions'!$B$3:$B$151,0))</f>
        <v>115</v>
      </c>
      <c r="E276" s="46" t="s">
        <v>52</v>
      </c>
      <c r="F276" s="59">
        <v>4039</v>
      </c>
      <c r="G276" s="59">
        <v>3052</v>
      </c>
      <c r="H276" s="59">
        <v>-1</v>
      </c>
      <c r="I276" s="59">
        <v>810</v>
      </c>
      <c r="J276" s="59">
        <v>792</v>
      </c>
      <c r="K276" s="59">
        <v>18</v>
      </c>
      <c r="L276" s="59">
        <v>9</v>
      </c>
      <c r="M276" s="59">
        <v>168</v>
      </c>
    </row>
    <row r="277" spans="1:13" ht="15" thickBot="1" thickTop="1">
      <c r="A277" s="26">
        <v>5</v>
      </c>
      <c r="B277" s="28" t="str">
        <f>INDEX('[2]migdir'!$D$3:$D$176,MATCH(C277,'[2]migdir'!$B$3:$B$176,0))</f>
        <v>net_m</v>
      </c>
      <c r="C277" s="44" t="s">
        <v>140</v>
      </c>
      <c r="D277" s="25">
        <f>INDEX('[2]regions'!$D$3:$D$151,MATCH(TRIM(E277),'[2]regions'!$B$3:$B$151,0))</f>
        <v>116</v>
      </c>
      <c r="E277" s="46" t="s">
        <v>131</v>
      </c>
      <c r="F277" s="59">
        <v>991</v>
      </c>
      <c r="G277" s="59">
        <v>943</v>
      </c>
      <c r="H277" s="59">
        <v>47</v>
      </c>
      <c r="I277" s="59">
        <v>45</v>
      </c>
      <c r="J277" s="59">
        <v>44</v>
      </c>
      <c r="K277" s="59">
        <v>1</v>
      </c>
      <c r="L277" s="59">
        <v>0</v>
      </c>
      <c r="M277" s="59">
        <v>3</v>
      </c>
    </row>
    <row r="278" spans="1:13" ht="15" thickBot="1" thickTop="1">
      <c r="A278" s="26">
        <v>5</v>
      </c>
      <c r="B278" s="28" t="str">
        <f>INDEX('[2]migdir'!$D$3:$D$176,MATCH(C278,'[2]migdir'!$B$3:$B$176,0))</f>
        <v>net_m</v>
      </c>
      <c r="C278" s="44" t="s">
        <v>140</v>
      </c>
      <c r="D278" s="25">
        <f>INDEX('[2]regions'!$D$3:$D$151,MATCH(TRIM(E278),'[2]regions'!$B$3:$B$151,0))</f>
        <v>117</v>
      </c>
      <c r="E278" s="46" t="s">
        <v>53</v>
      </c>
      <c r="F278" s="59">
        <v>2817</v>
      </c>
      <c r="G278" s="59">
        <v>1785</v>
      </c>
      <c r="H278" s="59">
        <v>32</v>
      </c>
      <c r="I278" s="59">
        <v>1026</v>
      </c>
      <c r="J278" s="59">
        <v>1005</v>
      </c>
      <c r="K278" s="59">
        <v>21</v>
      </c>
      <c r="L278" s="59">
        <v>6</v>
      </c>
      <c r="M278" s="59">
        <v>0</v>
      </c>
    </row>
    <row r="279" spans="1:13" ht="15" thickBot="1" thickTop="1">
      <c r="A279" s="26">
        <v>5</v>
      </c>
      <c r="B279" s="28" t="str">
        <f>INDEX('[2]migdir'!$D$3:$D$176,MATCH(C279,'[2]migdir'!$B$3:$B$176,0))</f>
        <v>net_m</v>
      </c>
      <c r="C279" s="44" t="s">
        <v>140</v>
      </c>
      <c r="D279" s="25">
        <f>INDEX('[2]regions'!$D$3:$D$151,MATCH(TRIM(E279),'[2]regions'!$B$3:$B$151,0))</f>
        <v>118</v>
      </c>
      <c r="E279" s="46" t="s">
        <v>54</v>
      </c>
      <c r="F279" s="59">
        <v>2312</v>
      </c>
      <c r="G279" s="59">
        <v>2312</v>
      </c>
      <c r="H279" s="59">
        <v>386</v>
      </c>
      <c r="I279" s="59">
        <v>0</v>
      </c>
      <c r="J279" s="59">
        <v>0</v>
      </c>
      <c r="K279" s="59">
        <v>0</v>
      </c>
      <c r="L279" s="59">
        <v>0</v>
      </c>
      <c r="M279" s="59">
        <v>0</v>
      </c>
    </row>
    <row r="280" spans="1:13" ht="15" thickBot="1" thickTop="1">
      <c r="A280" s="26">
        <v>5</v>
      </c>
      <c r="B280" s="28" t="str">
        <f>INDEX('[2]migdir'!$D$3:$D$176,MATCH(C280,'[2]migdir'!$B$3:$B$176,0))</f>
        <v>net_m</v>
      </c>
      <c r="C280" s="44" t="s">
        <v>140</v>
      </c>
      <c r="D280" s="25">
        <f>INDEX('[2]regions'!$D$3:$D$151,MATCH(TRIM(E280),'[2]regions'!$B$3:$B$151,0))</f>
        <v>119</v>
      </c>
      <c r="E280" s="46" t="s">
        <v>55</v>
      </c>
      <c r="F280" s="59">
        <v>19951</v>
      </c>
      <c r="G280" s="59">
        <v>18954</v>
      </c>
      <c r="H280" s="59">
        <v>2565</v>
      </c>
      <c r="I280" s="59">
        <v>810</v>
      </c>
      <c r="J280" s="59">
        <v>789</v>
      </c>
      <c r="K280" s="59">
        <v>21</v>
      </c>
      <c r="L280" s="59">
        <v>48</v>
      </c>
      <c r="M280" s="59">
        <v>139</v>
      </c>
    </row>
    <row r="281" spans="1:13" ht="15" thickBot="1" thickTop="1">
      <c r="A281" s="26">
        <v>5</v>
      </c>
      <c r="B281" s="28" t="str">
        <f>INDEX('[2]migdir'!$D$3:$D$176,MATCH(C281,'[2]migdir'!$B$3:$B$176,0))</f>
        <v>net_m</v>
      </c>
      <c r="C281" s="44" t="s">
        <v>140</v>
      </c>
      <c r="D281" s="25">
        <f>INDEX('[2]regions'!$D$3:$D$151,MATCH(TRIM(E281),'[2]regions'!$B$3:$B$151,0))</f>
        <v>120</v>
      </c>
      <c r="E281" s="46" t="s">
        <v>56</v>
      </c>
      <c r="F281" s="59">
        <v>1494</v>
      </c>
      <c r="G281" s="59">
        <v>864</v>
      </c>
      <c r="H281" s="59">
        <v>6</v>
      </c>
      <c r="I281" s="59">
        <v>613</v>
      </c>
      <c r="J281" s="59">
        <v>598</v>
      </c>
      <c r="K281" s="59">
        <v>15</v>
      </c>
      <c r="L281" s="59">
        <v>10</v>
      </c>
      <c r="M281" s="59">
        <v>7</v>
      </c>
    </row>
    <row r="282" spans="1:13" ht="15" thickBot="1" thickTop="1">
      <c r="A282" s="26">
        <v>5</v>
      </c>
      <c r="B282" s="28" t="str">
        <f>INDEX('[2]migdir'!$D$3:$D$176,MATCH(C282,'[2]migdir'!$B$3:$B$176,0))</f>
        <v>net_m</v>
      </c>
      <c r="C282" s="44" t="s">
        <v>140</v>
      </c>
      <c r="D282" s="25">
        <f>INDEX('[2]regions'!$D$3:$D$151,MATCH(TRIM(E282),'[2]regions'!$B$3:$B$151,0))</f>
        <v>121</v>
      </c>
      <c r="E282" s="46" t="s">
        <v>57</v>
      </c>
      <c r="F282" s="59">
        <v>3312</v>
      </c>
      <c r="G282" s="59">
        <v>2594</v>
      </c>
      <c r="H282" s="59">
        <v>86</v>
      </c>
      <c r="I282" s="59">
        <v>608</v>
      </c>
      <c r="J282" s="59">
        <v>579</v>
      </c>
      <c r="K282" s="59">
        <v>29</v>
      </c>
      <c r="L282" s="59">
        <v>0</v>
      </c>
      <c r="M282" s="59">
        <v>110</v>
      </c>
    </row>
    <row r="283" spans="1:13" ht="15" thickBot="1" thickTop="1">
      <c r="A283" s="26">
        <v>5</v>
      </c>
      <c r="B283" s="28" t="str">
        <f>INDEX('[2]migdir'!$D$3:$D$176,MATCH(C283,'[2]migdir'!$B$3:$B$176,0))</f>
        <v>net_m</v>
      </c>
      <c r="C283" s="44" t="s">
        <v>140</v>
      </c>
      <c r="D283" s="25">
        <f>INDEX('[2]regions'!$D$3:$D$151,MATCH(TRIM(E283),'[2]regions'!$B$3:$B$151,0))</f>
        <v>122</v>
      </c>
      <c r="E283" s="46" t="s">
        <v>58</v>
      </c>
      <c r="F283" s="59">
        <v>1768</v>
      </c>
      <c r="G283" s="59">
        <v>1668</v>
      </c>
      <c r="H283" s="59">
        <v>16</v>
      </c>
      <c r="I283" s="59">
        <v>78</v>
      </c>
      <c r="J283" s="59">
        <v>76</v>
      </c>
      <c r="K283" s="59">
        <v>2</v>
      </c>
      <c r="L283" s="59">
        <v>0</v>
      </c>
      <c r="M283" s="59">
        <v>22</v>
      </c>
    </row>
    <row r="284" spans="1:13" ht="15" thickBot="1" thickTop="1">
      <c r="A284" s="26">
        <v>5</v>
      </c>
      <c r="B284" s="28" t="str">
        <f>INDEX('[2]migdir'!$D$3:$D$176,MATCH(C284,'[2]migdir'!$B$3:$B$176,0))</f>
        <v>net_m</v>
      </c>
      <c r="C284" s="44" t="s">
        <v>140</v>
      </c>
      <c r="D284" s="25">
        <f>INDEX('[2]regions'!$D$3:$D$151,MATCH(TRIM(E284),'[2]regions'!$B$3:$B$151,0))</f>
        <v>123</v>
      </c>
      <c r="E284" s="46" t="s">
        <v>132</v>
      </c>
      <c r="F284" s="59">
        <v>1872</v>
      </c>
      <c r="G284" s="59">
        <v>1079</v>
      </c>
      <c r="H284" s="59">
        <v>12</v>
      </c>
      <c r="I284" s="59">
        <v>649</v>
      </c>
      <c r="J284" s="59">
        <v>647</v>
      </c>
      <c r="K284" s="59">
        <v>2</v>
      </c>
      <c r="L284" s="59">
        <v>30</v>
      </c>
      <c r="M284" s="59">
        <v>114</v>
      </c>
    </row>
    <row r="285" spans="1:13" ht="15" thickBot="1" thickTop="1">
      <c r="A285" s="26">
        <v>5</v>
      </c>
      <c r="B285" s="28" t="str">
        <f>INDEX('[2]migdir'!$D$3:$D$176,MATCH(C285,'[2]migdir'!$B$3:$B$176,0))</f>
        <v>net_m</v>
      </c>
      <c r="C285" s="44" t="s">
        <v>140</v>
      </c>
      <c r="D285" s="25">
        <f>INDEX('[2]regions'!$D$3:$D$151,MATCH(TRIM(E285),'[2]regions'!$B$3:$B$151,0))</f>
        <v>124</v>
      </c>
      <c r="E285" s="46" t="s">
        <v>59</v>
      </c>
      <c r="F285" s="59">
        <v>6231</v>
      </c>
      <c r="G285" s="59">
        <v>3508</v>
      </c>
      <c r="H285" s="59">
        <v>134</v>
      </c>
      <c r="I285" s="59">
        <v>2723</v>
      </c>
      <c r="J285" s="59">
        <v>2667</v>
      </c>
      <c r="K285" s="59">
        <v>56</v>
      </c>
      <c r="L285" s="59">
        <v>0</v>
      </c>
      <c r="M285" s="59">
        <v>0</v>
      </c>
    </row>
    <row r="286" spans="1:13" ht="15" thickBot="1" thickTop="1">
      <c r="A286" s="26">
        <v>5</v>
      </c>
      <c r="B286" s="28" t="str">
        <f>INDEX('[2]migdir'!$D$3:$D$176,MATCH(C286,'[2]migdir'!$B$3:$B$176,0))</f>
        <v>net_m</v>
      </c>
      <c r="C286" s="44" t="s">
        <v>140</v>
      </c>
      <c r="D286" s="25">
        <f>INDEX('[2]regions'!$D$3:$D$151,MATCH(TRIM(E286),'[2]regions'!$B$3:$B$151,0))</f>
        <v>125</v>
      </c>
      <c r="E286" s="46" t="s">
        <v>60</v>
      </c>
      <c r="F286" s="59">
        <v>5463</v>
      </c>
      <c r="G286" s="59">
        <v>3402</v>
      </c>
      <c r="H286" s="59">
        <v>36</v>
      </c>
      <c r="I286" s="59">
        <v>1972</v>
      </c>
      <c r="J286" s="59">
        <v>1945</v>
      </c>
      <c r="K286" s="59">
        <v>27</v>
      </c>
      <c r="L286" s="59">
        <v>9</v>
      </c>
      <c r="M286" s="59">
        <v>80</v>
      </c>
    </row>
    <row r="287" spans="1:13" ht="15" thickBot="1" thickTop="1">
      <c r="A287" s="26">
        <v>5</v>
      </c>
      <c r="B287" s="28" t="str">
        <f>INDEX('[2]migdir'!$D$3:$D$176,MATCH(C287,'[2]migdir'!$B$3:$B$176,0))</f>
        <v>net_m</v>
      </c>
      <c r="C287" s="44" t="s">
        <v>140</v>
      </c>
      <c r="D287" s="25">
        <f>INDEX('[2]regions'!$D$3:$D$151,MATCH(TRIM(E287),'[2]regions'!$B$3:$B$151,0))</f>
        <v>126</v>
      </c>
      <c r="E287" s="46" t="s">
        <v>133</v>
      </c>
      <c r="F287" s="59">
        <v>2893</v>
      </c>
      <c r="G287" s="59">
        <v>1692</v>
      </c>
      <c r="H287" s="59">
        <v>90</v>
      </c>
      <c r="I287" s="59">
        <v>1056</v>
      </c>
      <c r="J287" s="59">
        <v>1043</v>
      </c>
      <c r="K287" s="59">
        <v>13</v>
      </c>
      <c r="L287" s="59">
        <v>145</v>
      </c>
      <c r="M287" s="59">
        <v>0</v>
      </c>
    </row>
    <row r="288" spans="1:13" ht="15" thickBot="1" thickTop="1">
      <c r="A288" s="26">
        <v>5</v>
      </c>
      <c r="B288" s="28" t="str">
        <f>INDEX('[2]migdir'!$D$3:$D$176,MATCH(C288,'[2]migdir'!$B$3:$B$176,0))</f>
        <v>net_m</v>
      </c>
      <c r="C288" s="44" t="s">
        <v>140</v>
      </c>
      <c r="D288" s="25">
        <f>INDEX('[2]regions'!$D$3:$D$151,MATCH(TRIM(E288),'[2]regions'!$B$3:$B$151,0))</f>
        <v>127</v>
      </c>
      <c r="E288" s="46" t="s">
        <v>61</v>
      </c>
      <c r="F288" s="59">
        <v>10337</v>
      </c>
      <c r="G288" s="59">
        <v>9528</v>
      </c>
      <c r="H288" s="59">
        <v>2958</v>
      </c>
      <c r="I288" s="59">
        <v>0</v>
      </c>
      <c r="J288" s="59">
        <v>1</v>
      </c>
      <c r="K288" s="59">
        <v>-1</v>
      </c>
      <c r="L288" s="59">
        <v>756</v>
      </c>
      <c r="M288" s="59">
        <v>53</v>
      </c>
    </row>
    <row r="289" spans="1:13" ht="15" thickBot="1" thickTop="1">
      <c r="A289" s="26">
        <v>5</v>
      </c>
      <c r="B289" s="28" t="str">
        <f>INDEX('[2]migdir'!$D$3:$D$176,MATCH(C289,'[2]migdir'!$B$3:$B$176,0))</f>
        <v>net_m</v>
      </c>
      <c r="C289" s="44" t="s">
        <v>140</v>
      </c>
      <c r="D289" s="25">
        <f>INDEX('[2]regions'!$D$3:$D$151,MATCH(TRIM(E289),'[2]regions'!$B$3:$B$151,0))</f>
        <v>200</v>
      </c>
      <c r="E289" s="46" t="s">
        <v>62</v>
      </c>
      <c r="F289" s="59">
        <v>18140</v>
      </c>
      <c r="G289" s="59">
        <v>13698</v>
      </c>
      <c r="H289" s="59">
        <v>1450</v>
      </c>
      <c r="I289" s="59">
        <v>4100</v>
      </c>
      <c r="J289" s="59">
        <v>3937</v>
      </c>
      <c r="K289" s="59">
        <v>163</v>
      </c>
      <c r="L289" s="59">
        <v>60</v>
      </c>
      <c r="M289" s="59">
        <v>282</v>
      </c>
    </row>
    <row r="290" spans="1:13" ht="15" thickBot="1" thickTop="1">
      <c r="A290" s="26">
        <v>5</v>
      </c>
      <c r="B290" s="28" t="str">
        <f>INDEX('[2]migdir'!$D$3:$D$176,MATCH(C290,'[2]migdir'!$B$3:$B$176,0))</f>
        <v>net_m</v>
      </c>
      <c r="C290" s="44" t="s">
        <v>140</v>
      </c>
      <c r="D290" s="25">
        <f>INDEX('[2]regions'!$D$3:$D$151,MATCH(TRIM(E290),'[2]regions'!$B$3:$B$151,0))</f>
        <v>210</v>
      </c>
      <c r="E290" s="46" t="s">
        <v>63</v>
      </c>
      <c r="F290" s="59">
        <v>730</v>
      </c>
      <c r="G290" s="59">
        <v>590</v>
      </c>
      <c r="H290" s="59">
        <v>396</v>
      </c>
      <c r="I290" s="59">
        <v>80</v>
      </c>
      <c r="J290" s="59">
        <v>71</v>
      </c>
      <c r="K290" s="59">
        <v>9</v>
      </c>
      <c r="L290" s="59">
        <v>9</v>
      </c>
      <c r="M290" s="59">
        <v>51</v>
      </c>
    </row>
    <row r="291" spans="1:13" ht="15" thickBot="1" thickTop="1">
      <c r="A291" s="26">
        <v>5</v>
      </c>
      <c r="B291" s="28" t="str">
        <f>INDEX('[2]migdir'!$D$3:$D$176,MATCH(C291,'[2]migdir'!$B$3:$B$176,0))</f>
        <v>net_m</v>
      </c>
      <c r="C291" s="44" t="s">
        <v>140</v>
      </c>
      <c r="D291" s="25">
        <f>INDEX('[2]regions'!$D$3:$D$151,MATCH(TRIM(E291),'[2]regions'!$B$3:$B$151,0))</f>
        <v>211</v>
      </c>
      <c r="E291" s="46" t="s">
        <v>64</v>
      </c>
      <c r="F291" s="59">
        <v>347</v>
      </c>
      <c r="G291" s="59">
        <v>198</v>
      </c>
      <c r="H291" s="59">
        <v>0</v>
      </c>
      <c r="I291" s="59">
        <v>153</v>
      </c>
      <c r="J291" s="59">
        <v>143</v>
      </c>
      <c r="K291" s="59">
        <v>10</v>
      </c>
      <c r="L291" s="59">
        <v>-2</v>
      </c>
      <c r="M291" s="59">
        <v>-2</v>
      </c>
    </row>
    <row r="292" spans="1:13" ht="15" thickBot="1" thickTop="1">
      <c r="A292" s="26">
        <v>5</v>
      </c>
      <c r="B292" s="28" t="str">
        <f>INDEX('[2]migdir'!$D$3:$D$176,MATCH(C292,'[2]migdir'!$B$3:$B$176,0))</f>
        <v>net_m</v>
      </c>
      <c r="C292" s="44" t="s">
        <v>140</v>
      </c>
      <c r="D292" s="25">
        <f>INDEX('[2]regions'!$D$3:$D$151,MATCH(TRIM(E292),'[2]regions'!$B$3:$B$151,0))</f>
        <v>212</v>
      </c>
      <c r="E292" s="46" t="s">
        <v>134</v>
      </c>
      <c r="F292" s="59">
        <v>851</v>
      </c>
      <c r="G292" s="59">
        <v>391</v>
      </c>
      <c r="H292" s="59">
        <v>143</v>
      </c>
      <c r="I292" s="59">
        <v>460</v>
      </c>
      <c r="J292" s="59">
        <v>423</v>
      </c>
      <c r="K292" s="59">
        <v>37</v>
      </c>
      <c r="L292" s="59">
        <v>0</v>
      </c>
      <c r="M292" s="59">
        <v>0</v>
      </c>
    </row>
    <row r="293" spans="1:13" ht="15" thickBot="1" thickTop="1">
      <c r="A293" s="26"/>
      <c r="B293" s="28"/>
      <c r="C293" s="44"/>
      <c r="D293" s="25"/>
      <c r="E293" s="46" t="s">
        <v>65</v>
      </c>
      <c r="F293" s="59"/>
      <c r="G293" s="59"/>
      <c r="H293" s="59"/>
      <c r="I293" s="59"/>
      <c r="J293" s="59"/>
      <c r="K293" s="59"/>
      <c r="L293" s="59"/>
      <c r="M293" s="59"/>
    </row>
    <row r="294" spans="1:13" ht="15" thickBot="1" thickTop="1">
      <c r="A294" s="26">
        <v>5</v>
      </c>
      <c r="B294" s="28" t="str">
        <f>INDEX('[2]migdir'!$D$3:$D$176,MATCH(C294,'[2]migdir'!$B$3:$B$176,0))</f>
        <v>net_m</v>
      </c>
      <c r="C294" s="44" t="s">
        <v>140</v>
      </c>
      <c r="D294" s="25">
        <f>INDEX('[2]regions'!$D$3:$D$151,MATCH(TRIM(E294),'[2]regions'!$B$3:$B$151,0))</f>
        <v>213</v>
      </c>
      <c r="E294" s="46" t="s">
        <v>66</v>
      </c>
      <c r="F294" s="59">
        <v>31</v>
      </c>
      <c r="G294" s="59">
        <v>24</v>
      </c>
      <c r="H294" s="59">
        <v>2</v>
      </c>
      <c r="I294" s="59">
        <v>7</v>
      </c>
      <c r="J294" s="59">
        <v>7</v>
      </c>
      <c r="K294" s="59">
        <v>0</v>
      </c>
      <c r="L294" s="59">
        <v>0</v>
      </c>
      <c r="M294" s="59">
        <v>0</v>
      </c>
    </row>
    <row r="295" spans="1:13" ht="15" thickBot="1" thickTop="1">
      <c r="A295" s="26">
        <v>5</v>
      </c>
      <c r="B295" s="28" t="str">
        <f>INDEX('[2]migdir'!$D$3:$D$176,MATCH(C295,'[2]migdir'!$B$3:$B$176,0))</f>
        <v>net_m</v>
      </c>
      <c r="C295" s="44" t="s">
        <v>140</v>
      </c>
      <c r="D295" s="25">
        <f>INDEX('[2]regions'!$D$3:$D$151,MATCH(TRIM(E295),'[2]regions'!$B$3:$B$151,0))</f>
        <v>214</v>
      </c>
      <c r="E295" s="46" t="s">
        <v>67</v>
      </c>
      <c r="F295" s="59">
        <v>952</v>
      </c>
      <c r="G295" s="59">
        <v>838</v>
      </c>
      <c r="H295" s="59">
        <v>244</v>
      </c>
      <c r="I295" s="59">
        <v>114</v>
      </c>
      <c r="J295" s="59">
        <v>112</v>
      </c>
      <c r="K295" s="59">
        <v>2</v>
      </c>
      <c r="L295" s="59">
        <v>0</v>
      </c>
      <c r="M295" s="59">
        <v>0</v>
      </c>
    </row>
    <row r="296" spans="1:13" ht="15" thickBot="1" thickTop="1">
      <c r="A296" s="26">
        <v>5</v>
      </c>
      <c r="B296" s="28" t="str">
        <f>INDEX('[2]migdir'!$D$3:$D$176,MATCH(C296,'[2]migdir'!$B$3:$B$176,0))</f>
        <v>net_m</v>
      </c>
      <c r="C296" s="44" t="s">
        <v>140</v>
      </c>
      <c r="D296" s="25">
        <f>INDEX('[2]regions'!$D$3:$D$151,MATCH(TRIM(E296),'[2]regions'!$B$3:$B$151,0))</f>
        <v>215</v>
      </c>
      <c r="E296" s="46" t="s">
        <v>68</v>
      </c>
      <c r="F296" s="59">
        <v>3120</v>
      </c>
      <c r="G296" s="59">
        <v>2744</v>
      </c>
      <c r="H296" s="59">
        <v>20</v>
      </c>
      <c r="I296" s="59">
        <v>366</v>
      </c>
      <c r="J296" s="59">
        <v>356</v>
      </c>
      <c r="K296" s="59">
        <v>10</v>
      </c>
      <c r="L296" s="59">
        <v>10</v>
      </c>
      <c r="M296" s="59">
        <v>0</v>
      </c>
    </row>
    <row r="297" spans="1:13" ht="15" thickBot="1" thickTop="1">
      <c r="A297" s="26">
        <v>5</v>
      </c>
      <c r="B297" s="28" t="str">
        <f>INDEX('[2]migdir'!$D$3:$D$176,MATCH(C297,'[2]migdir'!$B$3:$B$176,0))</f>
        <v>net_m</v>
      </c>
      <c r="C297" s="44" t="s">
        <v>140</v>
      </c>
      <c r="D297" s="25">
        <f>INDEX('[2]regions'!$D$3:$D$151,MATCH(TRIM(E297),'[2]regions'!$B$3:$B$151,0))</f>
        <v>216</v>
      </c>
      <c r="E297" s="46" t="s">
        <v>135</v>
      </c>
      <c r="F297" s="59">
        <v>4409</v>
      </c>
      <c r="G297" s="59">
        <v>3943</v>
      </c>
      <c r="H297" s="59">
        <v>292</v>
      </c>
      <c r="I297" s="59">
        <v>436</v>
      </c>
      <c r="J297" s="59">
        <v>423</v>
      </c>
      <c r="K297" s="59">
        <v>13</v>
      </c>
      <c r="L297" s="59">
        <v>0</v>
      </c>
      <c r="M297" s="59">
        <v>30</v>
      </c>
    </row>
    <row r="298" spans="1:13" ht="15" thickBot="1" thickTop="1">
      <c r="A298" s="26">
        <v>5</v>
      </c>
      <c r="B298" s="28" t="str">
        <f>INDEX('[2]migdir'!$D$3:$D$176,MATCH(C298,'[2]migdir'!$B$3:$B$176,0))</f>
        <v>net_m</v>
      </c>
      <c r="C298" s="44" t="s">
        <v>140</v>
      </c>
      <c r="D298" s="25">
        <f>INDEX('[2]regions'!$D$3:$D$151,MATCH(TRIM(E298),'[2]regions'!$B$3:$B$151,0))</f>
        <v>217</v>
      </c>
      <c r="E298" s="46" t="s">
        <v>136</v>
      </c>
      <c r="F298" s="59">
        <v>539</v>
      </c>
      <c r="G298" s="59">
        <v>10</v>
      </c>
      <c r="H298" s="59">
        <v>3</v>
      </c>
      <c r="I298" s="59">
        <v>521</v>
      </c>
      <c r="J298" s="59">
        <v>514</v>
      </c>
      <c r="K298" s="59">
        <v>7</v>
      </c>
      <c r="L298" s="59">
        <v>8</v>
      </c>
      <c r="M298" s="59">
        <v>0</v>
      </c>
    </row>
    <row r="299" spans="1:13" ht="15" thickBot="1" thickTop="1">
      <c r="A299" s="26">
        <v>5</v>
      </c>
      <c r="B299" s="28" t="str">
        <f>INDEX('[2]migdir'!$D$3:$D$176,MATCH(C299,'[2]migdir'!$B$3:$B$176,0))</f>
        <v>net_m</v>
      </c>
      <c r="C299" s="44" t="s">
        <v>140</v>
      </c>
      <c r="D299" s="25">
        <f>INDEX('[2]regions'!$D$3:$D$151,MATCH(TRIM(E299),'[2]regions'!$B$3:$B$151,0))</f>
        <v>218</v>
      </c>
      <c r="E299" s="46" t="s">
        <v>69</v>
      </c>
      <c r="F299" s="59">
        <v>1446</v>
      </c>
      <c r="G299" s="59">
        <v>676</v>
      </c>
      <c r="H299" s="59">
        <v>0</v>
      </c>
      <c r="I299" s="59">
        <v>732</v>
      </c>
      <c r="J299" s="59">
        <v>714</v>
      </c>
      <c r="K299" s="59">
        <v>18</v>
      </c>
      <c r="L299" s="59">
        <v>20</v>
      </c>
      <c r="M299" s="59">
        <v>18</v>
      </c>
    </row>
    <row r="300" spans="1:13" ht="15" thickBot="1" thickTop="1">
      <c r="A300" s="26">
        <v>5</v>
      </c>
      <c r="B300" s="28" t="str">
        <f>INDEX('[2]migdir'!$D$3:$D$176,MATCH(C300,'[2]migdir'!$B$3:$B$176,0))</f>
        <v>net_m</v>
      </c>
      <c r="C300" s="44" t="s">
        <v>140</v>
      </c>
      <c r="D300" s="25">
        <f>INDEX('[2]regions'!$D$3:$D$151,MATCH(TRIM(E300),'[2]regions'!$B$3:$B$151,0))</f>
        <v>219</v>
      </c>
      <c r="E300" s="46" t="s">
        <v>137</v>
      </c>
      <c r="F300" s="59">
        <v>997</v>
      </c>
      <c r="G300" s="59">
        <v>627</v>
      </c>
      <c r="H300" s="59">
        <v>204</v>
      </c>
      <c r="I300" s="59">
        <v>351</v>
      </c>
      <c r="J300" s="59">
        <v>346</v>
      </c>
      <c r="K300" s="59">
        <v>5</v>
      </c>
      <c r="L300" s="59">
        <v>8</v>
      </c>
      <c r="M300" s="59">
        <v>11</v>
      </c>
    </row>
    <row r="301" spans="1:13" ht="15" thickBot="1" thickTop="1">
      <c r="A301" s="26">
        <v>5</v>
      </c>
      <c r="B301" s="28" t="str">
        <f>INDEX('[2]migdir'!$D$3:$D$176,MATCH(C301,'[2]migdir'!$B$3:$B$176,0))</f>
        <v>net_m</v>
      </c>
      <c r="C301" s="44" t="s">
        <v>140</v>
      </c>
      <c r="D301" s="25">
        <f>INDEX('[2]regions'!$D$3:$D$151,MATCH(TRIM(E301),'[2]regions'!$B$3:$B$151,0))</f>
        <v>220</v>
      </c>
      <c r="E301" s="46" t="s">
        <v>70</v>
      </c>
      <c r="F301" s="59">
        <v>4749</v>
      </c>
      <c r="G301" s="59">
        <v>3681</v>
      </c>
      <c r="H301" s="59">
        <v>148</v>
      </c>
      <c r="I301" s="59">
        <v>887</v>
      </c>
      <c r="J301" s="59">
        <v>835</v>
      </c>
      <c r="K301" s="59">
        <v>52</v>
      </c>
      <c r="L301" s="59">
        <v>7</v>
      </c>
      <c r="M301" s="59">
        <v>174</v>
      </c>
    </row>
    <row r="302" spans="1:13" ht="15" thickBot="1" thickTop="1">
      <c r="A302" s="26">
        <v>5</v>
      </c>
      <c r="B302" s="28" t="str">
        <f>INDEX('[2]migdir'!$D$3:$D$176,MATCH(C302,'[2]migdir'!$B$3:$B$176,0))</f>
        <v>net_m</v>
      </c>
      <c r="C302" s="44" t="s">
        <v>140</v>
      </c>
      <c r="D302" s="25">
        <f>INDEX('[2]regions'!$D$3:$D$151,MATCH(TRIM(E302),'[2]regions'!$B$3:$B$151,0))</f>
        <v>300</v>
      </c>
      <c r="E302" s="46" t="s">
        <v>71</v>
      </c>
      <c r="F302" s="59">
        <v>31066</v>
      </c>
      <c r="G302" s="59">
        <v>23514</v>
      </c>
      <c r="H302" s="59">
        <v>1628</v>
      </c>
      <c r="I302" s="59">
        <v>6583</v>
      </c>
      <c r="J302" s="59">
        <v>6304</v>
      </c>
      <c r="K302" s="59">
        <v>279</v>
      </c>
      <c r="L302" s="59">
        <v>588</v>
      </c>
      <c r="M302" s="59">
        <v>381</v>
      </c>
    </row>
    <row r="303" spans="1:13" ht="15" thickBot="1" thickTop="1">
      <c r="A303" s="26">
        <v>5</v>
      </c>
      <c r="B303" s="28" t="str">
        <f>INDEX('[2]migdir'!$D$3:$D$176,MATCH(C303,'[2]migdir'!$B$3:$B$176,0))</f>
        <v>net_m</v>
      </c>
      <c r="C303" s="44" t="s">
        <v>140</v>
      </c>
      <c r="D303" s="25">
        <f>INDEX('[2]regions'!$D$3:$D$151,MATCH(TRIM(E303),'[2]regions'!$B$3:$B$151,0))</f>
        <v>310</v>
      </c>
      <c r="E303" s="46" t="s">
        <v>138</v>
      </c>
      <c r="F303" s="59">
        <v>1112</v>
      </c>
      <c r="G303" s="59">
        <v>1112</v>
      </c>
      <c r="H303" s="59">
        <v>0</v>
      </c>
      <c r="I303" s="59">
        <v>0</v>
      </c>
      <c r="J303" s="59">
        <v>0</v>
      </c>
      <c r="K303" s="59">
        <v>0</v>
      </c>
      <c r="L303" s="59">
        <v>0</v>
      </c>
      <c r="M303" s="59">
        <v>0</v>
      </c>
    </row>
    <row r="304" spans="1:13" ht="15" thickBot="1" thickTop="1">
      <c r="A304" s="26">
        <v>5</v>
      </c>
      <c r="B304" s="28" t="str">
        <f>INDEX('[2]migdir'!$D$3:$D$176,MATCH(C304,'[2]migdir'!$B$3:$B$176,0))</f>
        <v>net_m</v>
      </c>
      <c r="C304" s="44" t="s">
        <v>140</v>
      </c>
      <c r="D304" s="25">
        <f>INDEX('[2]regions'!$D$3:$D$151,MATCH(TRIM(E304),'[2]regions'!$B$3:$B$151,0))</f>
        <v>316</v>
      </c>
      <c r="E304" s="46" t="s">
        <v>76</v>
      </c>
      <c r="F304" s="59">
        <v>234</v>
      </c>
      <c r="G304" s="59">
        <v>226</v>
      </c>
      <c r="H304" s="59">
        <v>126</v>
      </c>
      <c r="I304" s="59">
        <v>8</v>
      </c>
      <c r="J304" s="59">
        <v>8</v>
      </c>
      <c r="K304" s="59">
        <v>0</v>
      </c>
      <c r="L304" s="59">
        <v>0</v>
      </c>
      <c r="M304" s="59">
        <v>0</v>
      </c>
    </row>
    <row r="305" spans="1:13" ht="15" thickBot="1" thickTop="1">
      <c r="A305" s="26">
        <v>5</v>
      </c>
      <c r="B305" s="28" t="str">
        <f>INDEX('[2]migdir'!$D$3:$D$176,MATCH(C305,'[2]migdir'!$B$3:$B$176,0))</f>
        <v>net_m</v>
      </c>
      <c r="C305" s="44" t="s">
        <v>140</v>
      </c>
      <c r="D305" s="25">
        <f>INDEX('[2]regions'!$D$3:$D$151,MATCH(TRIM(E305),'[2]regions'!$B$3:$B$151,0))</f>
        <v>317</v>
      </c>
      <c r="E305" s="46" t="s">
        <v>77</v>
      </c>
      <c r="F305" s="59">
        <v>90</v>
      </c>
      <c r="G305" s="59">
        <v>90</v>
      </c>
      <c r="H305" s="59">
        <v>0</v>
      </c>
      <c r="I305" s="59">
        <v>0</v>
      </c>
      <c r="J305" s="59">
        <v>0</v>
      </c>
      <c r="K305" s="59">
        <v>0</v>
      </c>
      <c r="L305" s="59">
        <v>0</v>
      </c>
      <c r="M305" s="59">
        <v>0</v>
      </c>
    </row>
    <row r="306" spans="1:13" ht="15" thickBot="1" thickTop="1">
      <c r="A306" s="26">
        <v>5</v>
      </c>
      <c r="B306" s="28" t="str">
        <f>INDEX('[2]migdir'!$D$3:$D$176,MATCH(C306,'[2]migdir'!$B$3:$B$176,0))</f>
        <v>net_m</v>
      </c>
      <c r="C306" s="44" t="s">
        <v>140</v>
      </c>
      <c r="D306" s="25">
        <f>INDEX('[2]regions'!$D$3:$D$151,MATCH(TRIM(E306),'[2]regions'!$B$3:$B$151,0))</f>
        <v>318</v>
      </c>
      <c r="E306" s="46" t="s">
        <v>78</v>
      </c>
      <c r="F306" s="59">
        <v>318</v>
      </c>
      <c r="G306" s="59">
        <v>316</v>
      </c>
      <c r="H306" s="59">
        <v>56</v>
      </c>
      <c r="I306" s="59">
        <v>1</v>
      </c>
      <c r="J306" s="59">
        <v>0</v>
      </c>
      <c r="K306" s="59">
        <v>1</v>
      </c>
      <c r="L306" s="59">
        <v>1</v>
      </c>
      <c r="M306" s="59">
        <v>0</v>
      </c>
    </row>
    <row r="307" spans="1:13" ht="15" thickBot="1" thickTop="1">
      <c r="A307" s="26">
        <v>5</v>
      </c>
      <c r="B307" s="28" t="str">
        <f>INDEX('[2]migdir'!$D$3:$D$176,MATCH(C307,'[2]migdir'!$B$3:$B$176,0))</f>
        <v>net_m</v>
      </c>
      <c r="C307" s="44" t="s">
        <v>140</v>
      </c>
      <c r="D307" s="25">
        <f>INDEX('[2]regions'!$D$3:$D$151,MATCH(TRIM(E307),'[2]regions'!$B$3:$B$151,0))</f>
        <v>311</v>
      </c>
      <c r="E307" s="46" t="s">
        <v>72</v>
      </c>
      <c r="F307" s="59">
        <v>55</v>
      </c>
      <c r="G307" s="59">
        <v>43</v>
      </c>
      <c r="H307" s="59">
        <v>1</v>
      </c>
      <c r="I307" s="59">
        <v>12</v>
      </c>
      <c r="J307" s="59">
        <v>11</v>
      </c>
      <c r="K307" s="59">
        <v>1</v>
      </c>
      <c r="L307" s="59">
        <v>0</v>
      </c>
      <c r="M307" s="59">
        <v>0</v>
      </c>
    </row>
    <row r="308" spans="1:13" ht="15" thickBot="1" thickTop="1">
      <c r="A308" s="26">
        <v>5</v>
      </c>
      <c r="B308" s="28" t="str">
        <f>INDEX('[2]migdir'!$D$3:$D$176,MATCH(C308,'[2]migdir'!$B$3:$B$176,0))</f>
        <v>net_m</v>
      </c>
      <c r="C308" s="44" t="s">
        <v>140</v>
      </c>
      <c r="D308" s="25">
        <f>INDEX('[2]regions'!$D$3:$D$151,MATCH(TRIM(E308),'[2]regions'!$B$3:$B$151,0))</f>
        <v>319</v>
      </c>
      <c r="E308" s="46" t="s">
        <v>79</v>
      </c>
      <c r="F308" s="59">
        <v>206</v>
      </c>
      <c r="G308" s="59">
        <v>197</v>
      </c>
      <c r="H308" s="59">
        <v>138</v>
      </c>
      <c r="I308" s="59">
        <v>0</v>
      </c>
      <c r="J308" s="59">
        <v>0</v>
      </c>
      <c r="K308" s="59">
        <v>0</v>
      </c>
      <c r="L308" s="59">
        <v>4</v>
      </c>
      <c r="M308" s="59">
        <v>5</v>
      </c>
    </row>
    <row r="309" spans="1:13" ht="15" thickBot="1" thickTop="1">
      <c r="A309" s="26">
        <v>5</v>
      </c>
      <c r="B309" s="28" t="str">
        <f>INDEX('[2]migdir'!$D$3:$D$176,MATCH(C309,'[2]migdir'!$B$3:$B$176,0))</f>
        <v>net_m</v>
      </c>
      <c r="C309" s="44" t="s">
        <v>140</v>
      </c>
      <c r="D309" s="25">
        <f>INDEX('[2]regions'!$D$3:$D$151,MATCH(TRIM(E309),'[2]regions'!$B$3:$B$151,0))</f>
        <v>320</v>
      </c>
      <c r="E309" s="46" t="s">
        <v>146</v>
      </c>
      <c r="F309" s="59">
        <v>1719</v>
      </c>
      <c r="G309" s="59">
        <v>1486</v>
      </c>
      <c r="H309" s="59">
        <v>30</v>
      </c>
      <c r="I309" s="59">
        <v>188</v>
      </c>
      <c r="J309" s="59">
        <v>184</v>
      </c>
      <c r="K309" s="59">
        <v>4</v>
      </c>
      <c r="L309" s="59">
        <v>45</v>
      </c>
      <c r="M309" s="59">
        <v>0</v>
      </c>
    </row>
    <row r="310" spans="1:13" ht="15" thickBot="1" thickTop="1">
      <c r="A310" s="26">
        <v>5</v>
      </c>
      <c r="B310" s="28" t="str">
        <f>INDEX('[2]migdir'!$D$3:$D$176,MATCH(C310,'[2]migdir'!$B$3:$B$176,0))</f>
        <v>net_m</v>
      </c>
      <c r="C310" s="44" t="s">
        <v>140</v>
      </c>
      <c r="D310" s="25">
        <f>INDEX('[2]regions'!$D$3:$D$151,MATCH(TRIM(E310),'[2]regions'!$B$3:$B$151,0))</f>
        <v>321</v>
      </c>
      <c r="E310" s="46" t="s">
        <v>80</v>
      </c>
      <c r="F310" s="59">
        <v>77</v>
      </c>
      <c r="G310" s="59">
        <v>77</v>
      </c>
      <c r="H310" s="59">
        <v>0</v>
      </c>
      <c r="I310" s="59">
        <v>0</v>
      </c>
      <c r="J310" s="59">
        <v>0</v>
      </c>
      <c r="K310" s="59">
        <v>0</v>
      </c>
      <c r="L310" s="59">
        <v>0</v>
      </c>
      <c r="M310" s="59">
        <v>0</v>
      </c>
    </row>
    <row r="311" spans="1:13" ht="15" thickBot="1" thickTop="1">
      <c r="A311" s="26">
        <v>5</v>
      </c>
      <c r="B311" s="28" t="str">
        <f>INDEX('[2]migdir'!$D$3:$D$176,MATCH(C311,'[2]migdir'!$B$3:$B$176,0))</f>
        <v>net_m</v>
      </c>
      <c r="C311" s="44" t="s">
        <v>140</v>
      </c>
      <c r="D311" s="25">
        <f>INDEX('[2]regions'!$D$3:$D$151,MATCH(TRIM(E311),'[2]regions'!$B$3:$B$151,0))</f>
        <v>312</v>
      </c>
      <c r="E311" s="46" t="s">
        <v>73</v>
      </c>
      <c r="F311" s="59">
        <v>11954</v>
      </c>
      <c r="G311" s="59">
        <v>9880</v>
      </c>
      <c r="H311" s="59">
        <v>554</v>
      </c>
      <c r="I311" s="59">
        <v>1882</v>
      </c>
      <c r="J311" s="59">
        <v>1825</v>
      </c>
      <c r="K311" s="59">
        <v>57</v>
      </c>
      <c r="L311" s="59">
        <v>169</v>
      </c>
      <c r="M311" s="59">
        <v>23</v>
      </c>
    </row>
    <row r="312" spans="1:13" ht="15" thickBot="1" thickTop="1">
      <c r="A312" s="26">
        <v>5</v>
      </c>
      <c r="B312" s="28" t="str">
        <f>INDEX('[2]migdir'!$D$3:$D$176,MATCH(C312,'[2]migdir'!$B$3:$B$176,0))</f>
        <v>net_m</v>
      </c>
      <c r="C312" s="44" t="s">
        <v>140</v>
      </c>
      <c r="D312" s="25">
        <f>INDEX('[2]regions'!$D$3:$D$151,MATCH(TRIM(E312),'[2]regions'!$B$3:$B$151,0))</f>
        <v>322</v>
      </c>
      <c r="E312" s="46" t="s">
        <v>81</v>
      </c>
      <c r="F312" s="59">
        <v>4166</v>
      </c>
      <c r="G312" s="59">
        <v>2101</v>
      </c>
      <c r="H312" s="59">
        <v>144</v>
      </c>
      <c r="I312" s="59">
        <v>1891</v>
      </c>
      <c r="J312" s="59">
        <v>1763</v>
      </c>
      <c r="K312" s="59">
        <v>128</v>
      </c>
      <c r="L312" s="59">
        <v>166</v>
      </c>
      <c r="M312" s="59">
        <v>8</v>
      </c>
    </row>
    <row r="313" spans="1:13" ht="15" thickBot="1" thickTop="1">
      <c r="A313" s="26">
        <v>5</v>
      </c>
      <c r="B313" s="28" t="str">
        <f>INDEX('[2]migdir'!$D$3:$D$176,MATCH(C313,'[2]migdir'!$B$3:$B$176,0))</f>
        <v>net_m</v>
      </c>
      <c r="C313" s="44" t="s">
        <v>140</v>
      </c>
      <c r="D313" s="25">
        <f>INDEX('[2]regions'!$D$3:$D$151,MATCH(TRIM(E313),'[2]regions'!$B$3:$B$151,0))</f>
        <v>313</v>
      </c>
      <c r="E313" s="46" t="s">
        <v>74</v>
      </c>
      <c r="F313" s="59">
        <v>1533</v>
      </c>
      <c r="G313" s="59">
        <v>401</v>
      </c>
      <c r="H313" s="59">
        <v>3</v>
      </c>
      <c r="I313" s="59">
        <v>1061</v>
      </c>
      <c r="J313" s="59">
        <v>1035</v>
      </c>
      <c r="K313" s="59">
        <v>26</v>
      </c>
      <c r="L313" s="59">
        <v>71</v>
      </c>
      <c r="M313" s="59">
        <v>0</v>
      </c>
    </row>
    <row r="314" spans="1:13" ht="15" thickBot="1" thickTop="1">
      <c r="A314" s="26">
        <v>5</v>
      </c>
      <c r="B314" s="28" t="str">
        <f>INDEX('[2]migdir'!$D$3:$D$176,MATCH(C314,'[2]migdir'!$B$3:$B$176,0))</f>
        <v>net_m</v>
      </c>
      <c r="C314" s="44" t="s">
        <v>140</v>
      </c>
      <c r="D314" s="25">
        <f>INDEX('[2]regions'!$D$3:$D$151,MATCH(TRIM(E314),'[2]regions'!$B$3:$B$151,0))</f>
        <v>314</v>
      </c>
      <c r="E314" s="46" t="s">
        <v>75</v>
      </c>
      <c r="F314" s="59">
        <v>3260</v>
      </c>
      <c r="G314" s="59">
        <v>2989</v>
      </c>
      <c r="H314" s="59">
        <v>525</v>
      </c>
      <c r="I314" s="59">
        <v>25</v>
      </c>
      <c r="J314" s="59">
        <v>20</v>
      </c>
      <c r="K314" s="59">
        <v>5</v>
      </c>
      <c r="L314" s="59">
        <v>63</v>
      </c>
      <c r="M314" s="59">
        <v>183</v>
      </c>
    </row>
    <row r="315" spans="1:13" ht="15" thickBot="1" thickTop="1">
      <c r="A315" s="26">
        <v>5</v>
      </c>
      <c r="B315" s="28" t="str">
        <f>INDEX('[2]migdir'!$D$3:$D$176,MATCH(C315,'[2]migdir'!$B$3:$B$176,0))</f>
        <v>net_m</v>
      </c>
      <c r="C315" s="44" t="s">
        <v>140</v>
      </c>
      <c r="D315" s="25">
        <f>INDEX('[2]regions'!$D$3:$D$151,MATCH(TRIM(E315),'[2]regions'!$B$3:$B$151,0))</f>
        <v>315</v>
      </c>
      <c r="E315" s="46" t="s">
        <v>139</v>
      </c>
      <c r="F315" s="59">
        <v>6342</v>
      </c>
      <c r="G315" s="59">
        <v>4596</v>
      </c>
      <c r="H315" s="59">
        <v>51</v>
      </c>
      <c r="I315" s="59">
        <v>1515</v>
      </c>
      <c r="J315" s="59">
        <v>1458</v>
      </c>
      <c r="K315" s="59">
        <v>57</v>
      </c>
      <c r="L315" s="59">
        <v>69</v>
      </c>
      <c r="M315" s="59">
        <v>162</v>
      </c>
    </row>
    <row r="316" spans="1:13" ht="15" thickBot="1" thickTop="1">
      <c r="A316" s="26">
        <v>5</v>
      </c>
      <c r="B316" s="28" t="str">
        <f>INDEX('[2]migdir'!$D$3:$D$176,MATCH(C316,'[2]migdir'!$B$3:$B$176,0))</f>
        <v>net_m</v>
      </c>
      <c r="C316" s="44" t="s">
        <v>140</v>
      </c>
      <c r="D316" s="25">
        <f>INDEX('[2]regions'!$D$3:$D$151,MATCH(TRIM(E316),'[2]regions'!$B$3:$B$151,0))</f>
        <v>400</v>
      </c>
      <c r="E316" s="46" t="s">
        <v>82</v>
      </c>
      <c r="F316" s="59">
        <v>48218</v>
      </c>
      <c r="G316" s="59">
        <v>34260</v>
      </c>
      <c r="H316" s="59">
        <v>10504</v>
      </c>
      <c r="I316" s="59">
        <v>12147</v>
      </c>
      <c r="J316" s="59">
        <v>11594</v>
      </c>
      <c r="K316" s="59">
        <v>553</v>
      </c>
      <c r="L316" s="59">
        <v>757</v>
      </c>
      <c r="M316" s="59">
        <v>1054</v>
      </c>
    </row>
    <row r="317" spans="1:13" ht="15" thickBot="1" thickTop="1">
      <c r="A317" s="26">
        <v>5</v>
      </c>
      <c r="B317" s="28" t="str">
        <f>INDEX('[2]migdir'!$D$3:$D$176,MATCH(C317,'[2]migdir'!$B$3:$B$176,0))</f>
        <v>net_m</v>
      </c>
      <c r="C317" s="44" t="s">
        <v>140</v>
      </c>
      <c r="D317" s="25">
        <f>INDEX('[2]regions'!$D$3:$D$151,MATCH(TRIM(E317),'[2]regions'!$B$3:$B$151,0))</f>
        <v>410</v>
      </c>
      <c r="E317" s="46" t="s">
        <v>83</v>
      </c>
      <c r="F317" s="59">
        <v>6328</v>
      </c>
      <c r="G317" s="59">
        <v>5913</v>
      </c>
      <c r="H317" s="59">
        <v>2419</v>
      </c>
      <c r="I317" s="59">
        <v>235</v>
      </c>
      <c r="J317" s="59">
        <v>216</v>
      </c>
      <c r="K317" s="59">
        <v>19</v>
      </c>
      <c r="L317" s="59">
        <v>180</v>
      </c>
      <c r="M317" s="59">
        <v>0</v>
      </c>
    </row>
    <row r="318" spans="1:13" ht="15" thickBot="1" thickTop="1">
      <c r="A318" s="26">
        <v>5</v>
      </c>
      <c r="B318" s="28" t="str">
        <f>INDEX('[2]migdir'!$D$3:$D$176,MATCH(C318,'[2]migdir'!$B$3:$B$176,0))</f>
        <v>net_m</v>
      </c>
      <c r="C318" s="44" t="s">
        <v>140</v>
      </c>
      <c r="D318" s="25">
        <f>INDEX('[2]regions'!$D$3:$D$151,MATCH(TRIM(E318),'[2]regions'!$B$3:$B$151,0))</f>
        <v>411</v>
      </c>
      <c r="E318" s="46" t="s">
        <v>84</v>
      </c>
      <c r="F318" s="59">
        <v>439</v>
      </c>
      <c r="G318" s="59">
        <v>412</v>
      </c>
      <c r="H318" s="59">
        <v>200</v>
      </c>
      <c r="I318" s="59">
        <v>3</v>
      </c>
      <c r="J318" s="59">
        <v>3</v>
      </c>
      <c r="K318" s="59">
        <v>0</v>
      </c>
      <c r="L318" s="59">
        <v>8</v>
      </c>
      <c r="M318" s="59">
        <v>16</v>
      </c>
    </row>
    <row r="319" spans="1:13" ht="15" thickBot="1" thickTop="1">
      <c r="A319" s="26">
        <v>5</v>
      </c>
      <c r="B319" s="28" t="str">
        <f>INDEX('[2]migdir'!$D$3:$D$176,MATCH(C319,'[2]migdir'!$B$3:$B$176,0))</f>
        <v>net_m</v>
      </c>
      <c r="C319" s="44" t="s">
        <v>140</v>
      </c>
      <c r="D319" s="25">
        <f>INDEX('[2]regions'!$D$3:$D$151,MATCH(TRIM(E319),'[2]regions'!$B$3:$B$151,0))</f>
        <v>412</v>
      </c>
      <c r="E319" s="46" t="s">
        <v>85</v>
      </c>
      <c r="F319" s="59">
        <v>728</v>
      </c>
      <c r="G319" s="59">
        <v>593</v>
      </c>
      <c r="H319" s="59">
        <v>281</v>
      </c>
      <c r="I319" s="59">
        <v>126</v>
      </c>
      <c r="J319" s="59">
        <v>122</v>
      </c>
      <c r="K319" s="59">
        <v>4</v>
      </c>
      <c r="L319" s="59">
        <v>5</v>
      </c>
      <c r="M319" s="59">
        <v>4</v>
      </c>
    </row>
    <row r="320" spans="1:13" ht="15" thickBot="1" thickTop="1">
      <c r="A320" s="26">
        <v>5</v>
      </c>
      <c r="B320" s="28" t="str">
        <f>INDEX('[2]migdir'!$D$3:$D$176,MATCH(C320,'[2]migdir'!$B$3:$B$176,0))</f>
        <v>net_m</v>
      </c>
      <c r="C320" s="44" t="s">
        <v>140</v>
      </c>
      <c r="D320" s="25">
        <f>INDEX('[2]regions'!$D$3:$D$151,MATCH(TRIM(E320),'[2]regions'!$B$3:$B$151,0))</f>
        <v>413</v>
      </c>
      <c r="E320" s="46" t="s">
        <v>86</v>
      </c>
      <c r="F320" s="59">
        <v>7782</v>
      </c>
      <c r="G320" s="59">
        <v>3843</v>
      </c>
      <c r="H320" s="59">
        <v>65</v>
      </c>
      <c r="I320" s="59">
        <v>3835</v>
      </c>
      <c r="J320" s="59">
        <v>3583</v>
      </c>
      <c r="K320" s="59">
        <v>252</v>
      </c>
      <c r="L320" s="59">
        <v>102</v>
      </c>
      <c r="M320" s="59">
        <v>2</v>
      </c>
    </row>
    <row r="321" spans="1:13" ht="15" thickBot="1" thickTop="1">
      <c r="A321" s="26">
        <v>5</v>
      </c>
      <c r="B321" s="28" t="str">
        <f>INDEX('[2]migdir'!$D$3:$D$176,MATCH(C321,'[2]migdir'!$B$3:$B$176,0))</f>
        <v>net_m</v>
      </c>
      <c r="C321" s="44" t="s">
        <v>140</v>
      </c>
      <c r="D321" s="25">
        <f>INDEX('[2]regions'!$D$3:$D$151,MATCH(TRIM(E321),'[2]regions'!$B$3:$B$151,0))</f>
        <v>414</v>
      </c>
      <c r="E321" s="46" t="s">
        <v>87</v>
      </c>
      <c r="F321" s="59">
        <v>366</v>
      </c>
      <c r="G321" s="59">
        <v>355</v>
      </c>
      <c r="H321" s="59">
        <v>32</v>
      </c>
      <c r="I321" s="59">
        <v>10</v>
      </c>
      <c r="J321" s="59">
        <v>10</v>
      </c>
      <c r="K321" s="59">
        <v>0</v>
      </c>
      <c r="L321" s="59">
        <v>1</v>
      </c>
      <c r="M321" s="59">
        <v>0</v>
      </c>
    </row>
    <row r="322" spans="1:13" ht="15" thickBot="1" thickTop="1">
      <c r="A322" s="26">
        <v>5</v>
      </c>
      <c r="B322" s="28" t="str">
        <f>INDEX('[2]migdir'!$D$3:$D$176,MATCH(C322,'[2]migdir'!$B$3:$B$176,0))</f>
        <v>net_m</v>
      </c>
      <c r="C322" s="44" t="s">
        <v>140</v>
      </c>
      <c r="D322" s="25">
        <f>INDEX('[2]regions'!$D$3:$D$151,MATCH(TRIM(E322),'[2]regions'!$B$3:$B$151,0))</f>
        <v>415</v>
      </c>
      <c r="E322" s="46" t="s">
        <v>88</v>
      </c>
      <c r="F322" s="59">
        <v>1176</v>
      </c>
      <c r="G322" s="59">
        <v>251</v>
      </c>
      <c r="H322" s="59">
        <v>4</v>
      </c>
      <c r="I322" s="59">
        <v>875</v>
      </c>
      <c r="J322" s="59">
        <v>844</v>
      </c>
      <c r="K322" s="59">
        <v>31</v>
      </c>
      <c r="L322" s="59">
        <v>48</v>
      </c>
      <c r="M322" s="59">
        <v>2</v>
      </c>
    </row>
    <row r="323" spans="1:13" ht="15" thickBot="1" thickTop="1">
      <c r="A323" s="26">
        <v>5</v>
      </c>
      <c r="B323" s="28" t="str">
        <f>INDEX('[2]migdir'!$D$3:$D$176,MATCH(C323,'[2]migdir'!$B$3:$B$176,0))</f>
        <v>net_m</v>
      </c>
      <c r="C323" s="44" t="s">
        <v>140</v>
      </c>
      <c r="D323" s="25">
        <f>INDEX('[2]regions'!$D$3:$D$151,MATCH(TRIM(E323),'[2]regions'!$B$3:$B$151,0))</f>
        <v>416</v>
      </c>
      <c r="E323" s="46" t="s">
        <v>89</v>
      </c>
      <c r="F323" s="59">
        <v>1355</v>
      </c>
      <c r="G323" s="59">
        <v>1346</v>
      </c>
      <c r="H323" s="59">
        <v>49</v>
      </c>
      <c r="I323" s="59">
        <v>9</v>
      </c>
      <c r="J323" s="59">
        <v>8</v>
      </c>
      <c r="K323" s="59">
        <v>1</v>
      </c>
      <c r="L323" s="59">
        <v>0</v>
      </c>
      <c r="M323" s="59">
        <v>0</v>
      </c>
    </row>
    <row r="324" spans="1:13" ht="15" thickBot="1" thickTop="1">
      <c r="A324" s="26">
        <v>5</v>
      </c>
      <c r="B324" s="28" t="str">
        <f>INDEX('[2]migdir'!$D$3:$D$176,MATCH(C324,'[2]migdir'!$B$3:$B$176,0))</f>
        <v>net_m</v>
      </c>
      <c r="C324" s="44" t="s">
        <v>140</v>
      </c>
      <c r="D324" s="25">
        <f>INDEX('[2]regions'!$D$3:$D$151,MATCH(TRIM(E324),'[2]regions'!$B$3:$B$151,0))</f>
        <v>417</v>
      </c>
      <c r="E324" s="46" t="s">
        <v>90</v>
      </c>
      <c r="F324" s="59">
        <v>470</v>
      </c>
      <c r="G324" s="59">
        <v>-117</v>
      </c>
      <c r="H324" s="59">
        <v>0</v>
      </c>
      <c r="I324" s="59">
        <v>587</v>
      </c>
      <c r="J324" s="59">
        <v>580</v>
      </c>
      <c r="K324" s="59">
        <v>7</v>
      </c>
      <c r="L324" s="59">
        <v>0</v>
      </c>
      <c r="M324" s="59">
        <v>0</v>
      </c>
    </row>
    <row r="325" spans="1:13" ht="15" thickBot="1" thickTop="1">
      <c r="A325" s="26">
        <v>5</v>
      </c>
      <c r="B325" s="28" t="str">
        <f>INDEX('[2]migdir'!$D$3:$D$176,MATCH(C325,'[2]migdir'!$B$3:$B$176,0))</f>
        <v>net_m</v>
      </c>
      <c r="C325" s="44" t="s">
        <v>140</v>
      </c>
      <c r="D325" s="25">
        <f>INDEX('[2]regions'!$D$3:$D$151,MATCH(TRIM(E325),'[2]regions'!$B$3:$B$151,0))</f>
        <v>418</v>
      </c>
      <c r="E325" s="46" t="s">
        <v>91</v>
      </c>
      <c r="F325" s="59">
        <v>6291</v>
      </c>
      <c r="G325" s="59">
        <v>5852</v>
      </c>
      <c r="H325" s="59">
        <v>3996</v>
      </c>
      <c r="I325" s="59">
        <v>8</v>
      </c>
      <c r="J325" s="59">
        <v>5</v>
      </c>
      <c r="K325" s="59">
        <v>3</v>
      </c>
      <c r="L325" s="59">
        <v>26</v>
      </c>
      <c r="M325" s="59">
        <v>405</v>
      </c>
    </row>
    <row r="326" spans="1:13" ht="15" thickBot="1" thickTop="1">
      <c r="A326" s="26">
        <v>5</v>
      </c>
      <c r="B326" s="28" t="str">
        <f>INDEX('[2]migdir'!$D$3:$D$176,MATCH(C326,'[2]migdir'!$B$3:$B$176,0))</f>
        <v>net_m</v>
      </c>
      <c r="C326" s="44" t="s">
        <v>140</v>
      </c>
      <c r="D326" s="25">
        <f>INDEX('[2]regions'!$D$3:$D$151,MATCH(TRIM(E326),'[2]regions'!$B$3:$B$151,0))</f>
        <v>419</v>
      </c>
      <c r="E326" s="46" t="s">
        <v>92</v>
      </c>
      <c r="F326" s="59">
        <v>5092</v>
      </c>
      <c r="G326" s="59">
        <v>1985</v>
      </c>
      <c r="H326" s="59">
        <v>34</v>
      </c>
      <c r="I326" s="59">
        <v>2930</v>
      </c>
      <c r="J326" s="59">
        <v>2861</v>
      </c>
      <c r="K326" s="59">
        <v>69</v>
      </c>
      <c r="L326" s="59">
        <v>174</v>
      </c>
      <c r="M326" s="59">
        <v>3</v>
      </c>
    </row>
    <row r="327" spans="1:13" ht="15" thickBot="1" thickTop="1">
      <c r="A327" s="26">
        <v>5</v>
      </c>
      <c r="B327" s="28" t="str">
        <f>INDEX('[2]migdir'!$D$3:$D$176,MATCH(C327,'[2]migdir'!$B$3:$B$176,0))</f>
        <v>net_m</v>
      </c>
      <c r="C327" s="44" t="s">
        <v>140</v>
      </c>
      <c r="D327" s="25">
        <f>INDEX('[2]regions'!$D$3:$D$151,MATCH(TRIM(E327),'[2]regions'!$B$3:$B$151,0))</f>
        <v>420</v>
      </c>
      <c r="E327" s="46" t="s">
        <v>93</v>
      </c>
      <c r="F327" s="59">
        <v>2631</v>
      </c>
      <c r="G327" s="59">
        <v>1691</v>
      </c>
      <c r="H327" s="59">
        <v>99</v>
      </c>
      <c r="I327" s="59">
        <v>908</v>
      </c>
      <c r="J327" s="59">
        <v>879</v>
      </c>
      <c r="K327" s="59">
        <v>29</v>
      </c>
      <c r="L327" s="59">
        <v>30</v>
      </c>
      <c r="M327" s="59">
        <v>2</v>
      </c>
    </row>
    <row r="328" spans="1:13" ht="15" thickBot="1" thickTop="1">
      <c r="A328" s="26">
        <v>5</v>
      </c>
      <c r="B328" s="28" t="str">
        <f>INDEX('[2]migdir'!$D$3:$D$176,MATCH(C328,'[2]migdir'!$B$3:$B$176,0))</f>
        <v>net_m</v>
      </c>
      <c r="C328" s="44" t="s">
        <v>140</v>
      </c>
      <c r="D328" s="25">
        <f>INDEX('[2]regions'!$D$3:$D$151,MATCH(TRIM(E328),'[2]regions'!$B$3:$B$151,0))</f>
        <v>421</v>
      </c>
      <c r="E328" s="46" t="s">
        <v>94</v>
      </c>
      <c r="F328" s="59">
        <v>7183</v>
      </c>
      <c r="G328" s="59">
        <v>5601</v>
      </c>
      <c r="H328" s="59">
        <v>1965</v>
      </c>
      <c r="I328" s="59">
        <v>925</v>
      </c>
      <c r="J328" s="59">
        <v>907</v>
      </c>
      <c r="K328" s="59">
        <v>18</v>
      </c>
      <c r="L328" s="59">
        <v>87</v>
      </c>
      <c r="M328" s="59">
        <v>570</v>
      </c>
    </row>
    <row r="329" spans="1:13" ht="15" thickBot="1" thickTop="1">
      <c r="A329" s="26">
        <v>5</v>
      </c>
      <c r="B329" s="28" t="str">
        <f>INDEX('[2]migdir'!$D$3:$D$176,MATCH(C329,'[2]migdir'!$B$3:$B$176,0))</f>
        <v>net_m</v>
      </c>
      <c r="C329" s="44" t="s">
        <v>140</v>
      </c>
      <c r="D329" s="25">
        <f>INDEX('[2]regions'!$D$3:$D$151,MATCH(TRIM(E329),'[2]regions'!$B$3:$B$151,0))</f>
        <v>422</v>
      </c>
      <c r="E329" s="46" t="s">
        <v>95</v>
      </c>
      <c r="F329" s="59">
        <v>4881</v>
      </c>
      <c r="G329" s="59">
        <v>4393</v>
      </c>
      <c r="H329" s="59">
        <v>144</v>
      </c>
      <c r="I329" s="59">
        <v>451</v>
      </c>
      <c r="J329" s="59">
        <v>440</v>
      </c>
      <c r="K329" s="59">
        <v>11</v>
      </c>
      <c r="L329" s="59">
        <v>29</v>
      </c>
      <c r="M329" s="59">
        <v>8</v>
      </c>
    </row>
    <row r="330" spans="1:13" ht="15" thickBot="1" thickTop="1">
      <c r="A330" s="26">
        <v>5</v>
      </c>
      <c r="B330" s="28" t="str">
        <f>INDEX('[2]migdir'!$D$3:$D$176,MATCH(C330,'[2]migdir'!$B$3:$B$176,0))</f>
        <v>net_m</v>
      </c>
      <c r="C330" s="44" t="s">
        <v>140</v>
      </c>
      <c r="D330" s="25">
        <f>INDEX('[2]regions'!$D$3:$D$151,MATCH(TRIM(E330),'[2]regions'!$B$3:$B$151,0))</f>
        <v>423</v>
      </c>
      <c r="E330" s="46" t="s">
        <v>96</v>
      </c>
      <c r="F330" s="59">
        <v>3496</v>
      </c>
      <c r="G330" s="59">
        <v>2142</v>
      </c>
      <c r="H330" s="59">
        <v>1216</v>
      </c>
      <c r="I330" s="59">
        <v>1245</v>
      </c>
      <c r="J330" s="59">
        <v>1136</v>
      </c>
      <c r="K330" s="59">
        <v>109</v>
      </c>
      <c r="L330" s="59">
        <v>67</v>
      </c>
      <c r="M330" s="59">
        <v>42</v>
      </c>
    </row>
    <row r="331" spans="1:13" ht="15" thickBot="1" thickTop="1">
      <c r="A331" s="26">
        <v>5</v>
      </c>
      <c r="B331" s="28" t="str">
        <f>INDEX('[2]migdir'!$D$3:$D$176,MATCH(C331,'[2]migdir'!$B$3:$B$176,0))</f>
        <v>net_m</v>
      </c>
      <c r="C331" s="44" t="s">
        <v>140</v>
      </c>
      <c r="D331" s="25">
        <f>INDEX('[2]regions'!$D$3:$D$151,MATCH(TRIM(E331),'[2]regions'!$B$3:$B$151,0))</f>
        <v>500</v>
      </c>
      <c r="E331" s="46" t="s">
        <v>97</v>
      </c>
      <c r="F331" s="59">
        <v>22550</v>
      </c>
      <c r="G331" s="59">
        <v>18816</v>
      </c>
      <c r="H331" s="59">
        <v>1121</v>
      </c>
      <c r="I331" s="59">
        <v>3370</v>
      </c>
      <c r="J331" s="59">
        <v>3104</v>
      </c>
      <c r="K331" s="59">
        <v>266</v>
      </c>
      <c r="L331" s="59">
        <v>196</v>
      </c>
      <c r="M331" s="59">
        <v>168</v>
      </c>
    </row>
    <row r="332" spans="1:13" ht="15" thickBot="1" thickTop="1">
      <c r="A332" s="26">
        <v>5</v>
      </c>
      <c r="B332" s="28" t="str">
        <f>INDEX('[2]migdir'!$D$3:$D$176,MATCH(C332,'[2]migdir'!$B$3:$B$176,0))</f>
        <v>net_m</v>
      </c>
      <c r="C332" s="44" t="s">
        <v>140</v>
      </c>
      <c r="D332" s="25">
        <f>INDEX('[2]regions'!$D$3:$D$151,MATCH(TRIM(E332),'[2]regions'!$B$3:$B$151,0))</f>
        <v>510</v>
      </c>
      <c r="E332" s="46" t="s">
        <v>98</v>
      </c>
      <c r="F332" s="59">
        <v>1553</v>
      </c>
      <c r="G332" s="59">
        <v>1493</v>
      </c>
      <c r="H332" s="59">
        <v>478</v>
      </c>
      <c r="I332" s="59">
        <v>57</v>
      </c>
      <c r="J332" s="59">
        <v>57</v>
      </c>
      <c r="K332" s="59">
        <v>0</v>
      </c>
      <c r="L332" s="59">
        <v>1</v>
      </c>
      <c r="M332" s="59">
        <v>2</v>
      </c>
    </row>
    <row r="333" spans="1:13" ht="15" thickBot="1" thickTop="1">
      <c r="A333" s="26">
        <v>5</v>
      </c>
      <c r="B333" s="28" t="str">
        <f>INDEX('[2]migdir'!$D$3:$D$176,MATCH(C333,'[2]migdir'!$B$3:$B$176,0))</f>
        <v>net_m</v>
      </c>
      <c r="C333" s="44" t="s">
        <v>140</v>
      </c>
      <c r="D333" s="25">
        <f>INDEX('[2]regions'!$D$3:$D$151,MATCH(TRIM(E333),'[2]regions'!$B$3:$B$151,0))</f>
        <v>511</v>
      </c>
      <c r="E333" s="46" t="s">
        <v>99</v>
      </c>
      <c r="F333" s="59">
        <v>5243</v>
      </c>
      <c r="G333" s="59">
        <v>4479</v>
      </c>
      <c r="H333" s="59">
        <v>201</v>
      </c>
      <c r="I333" s="59">
        <v>715</v>
      </c>
      <c r="J333" s="59">
        <v>632</v>
      </c>
      <c r="K333" s="59">
        <v>83</v>
      </c>
      <c r="L333" s="59">
        <v>13</v>
      </c>
      <c r="M333" s="59">
        <v>36</v>
      </c>
    </row>
    <row r="334" spans="1:13" ht="15" thickBot="1" thickTop="1">
      <c r="A334" s="26">
        <v>5</v>
      </c>
      <c r="B334" s="28" t="str">
        <f>INDEX('[2]migdir'!$D$3:$D$176,MATCH(C334,'[2]migdir'!$B$3:$B$176,0))</f>
        <v>net_m</v>
      </c>
      <c r="C334" s="44" t="s">
        <v>140</v>
      </c>
      <c r="D334" s="25">
        <f>INDEX('[2]regions'!$D$3:$D$151,MATCH(TRIM(E334),'[2]regions'!$B$3:$B$151,0))</f>
        <v>512</v>
      </c>
      <c r="E334" s="46" t="s">
        <v>100</v>
      </c>
      <c r="F334" s="59">
        <v>10438</v>
      </c>
      <c r="G334" s="59">
        <v>9030</v>
      </c>
      <c r="H334" s="59">
        <v>407</v>
      </c>
      <c r="I334" s="59">
        <v>1247</v>
      </c>
      <c r="J334" s="59">
        <v>1228</v>
      </c>
      <c r="K334" s="59">
        <v>19</v>
      </c>
      <c r="L334" s="59">
        <v>92</v>
      </c>
      <c r="M334" s="59">
        <v>69</v>
      </c>
    </row>
    <row r="335" spans="1:13" ht="15" thickBot="1" thickTop="1">
      <c r="A335" s="26"/>
      <c r="B335" s="28"/>
      <c r="C335" s="44"/>
      <c r="D335" s="25"/>
      <c r="E335" s="46" t="s">
        <v>101</v>
      </c>
      <c r="F335" s="59"/>
      <c r="G335" s="59"/>
      <c r="H335" s="59"/>
      <c r="I335" s="59"/>
      <c r="J335" s="59"/>
      <c r="K335" s="59"/>
      <c r="L335" s="59"/>
      <c r="M335" s="59"/>
    </row>
    <row r="336" spans="1:13" ht="15" thickBot="1" thickTop="1">
      <c r="A336" s="26">
        <v>5</v>
      </c>
      <c r="B336" s="28" t="str">
        <f>INDEX('[2]migdir'!$D$3:$D$176,MATCH(C336,'[2]migdir'!$B$3:$B$176,0))</f>
        <v>net_m</v>
      </c>
      <c r="C336" s="44" t="s">
        <v>140</v>
      </c>
      <c r="D336" s="25">
        <f>INDEX('[2]regions'!$D$3:$D$151,MATCH(TRIM(E336),'[2]regions'!$B$3:$B$151,0))</f>
        <v>513</v>
      </c>
      <c r="E336" s="46" t="s">
        <v>102</v>
      </c>
      <c r="F336" s="59">
        <v>5960</v>
      </c>
      <c r="G336" s="59">
        <v>5225</v>
      </c>
      <c r="H336" s="59">
        <v>282</v>
      </c>
      <c r="I336" s="59">
        <v>709</v>
      </c>
      <c r="J336" s="59">
        <v>702</v>
      </c>
      <c r="K336" s="59">
        <v>7</v>
      </c>
      <c r="L336" s="59">
        <v>22</v>
      </c>
      <c r="M336" s="59">
        <v>4</v>
      </c>
    </row>
    <row r="337" spans="1:13" ht="15" thickBot="1" thickTop="1">
      <c r="A337" s="26">
        <v>5</v>
      </c>
      <c r="B337" s="28" t="str">
        <f>INDEX('[2]migdir'!$D$3:$D$176,MATCH(C337,'[2]migdir'!$B$3:$B$176,0))</f>
        <v>net_m</v>
      </c>
      <c r="C337" s="44" t="s">
        <v>140</v>
      </c>
      <c r="D337" s="25">
        <f>INDEX('[2]regions'!$D$3:$D$151,MATCH(TRIM(E337),'[2]regions'!$B$3:$B$151,0))</f>
        <v>514</v>
      </c>
      <c r="E337" s="46" t="s">
        <v>103</v>
      </c>
      <c r="F337" s="59">
        <v>1584</v>
      </c>
      <c r="G337" s="59">
        <v>1540</v>
      </c>
      <c r="H337" s="59">
        <v>41</v>
      </c>
      <c r="I337" s="59">
        <v>9</v>
      </c>
      <c r="J337" s="59">
        <v>9</v>
      </c>
      <c r="K337" s="59">
        <v>0</v>
      </c>
      <c r="L337" s="59">
        <v>22</v>
      </c>
      <c r="M337" s="59">
        <v>13</v>
      </c>
    </row>
    <row r="338" spans="1:13" ht="15" thickBot="1" thickTop="1">
      <c r="A338" s="26">
        <v>5</v>
      </c>
      <c r="B338" s="28" t="str">
        <f>INDEX('[2]migdir'!$D$3:$D$176,MATCH(C338,'[2]migdir'!$B$3:$B$176,0))</f>
        <v>net_m</v>
      </c>
      <c r="C338" s="44" t="s">
        <v>140</v>
      </c>
      <c r="D338" s="25">
        <f>INDEX('[2]regions'!$D$3:$D$151,MATCH(TRIM(E338),'[2]regions'!$B$3:$B$151,0))</f>
        <v>515</v>
      </c>
      <c r="E338" s="46" t="s">
        <v>104</v>
      </c>
      <c r="F338" s="59">
        <v>5316</v>
      </c>
      <c r="G338" s="59">
        <v>3814</v>
      </c>
      <c r="H338" s="59">
        <v>35</v>
      </c>
      <c r="I338" s="59">
        <v>1351</v>
      </c>
      <c r="J338" s="59">
        <v>1187</v>
      </c>
      <c r="K338" s="59">
        <v>164</v>
      </c>
      <c r="L338" s="59">
        <v>90</v>
      </c>
      <c r="M338" s="59">
        <v>61</v>
      </c>
    </row>
    <row r="339" spans="1:13" ht="15" thickBot="1" thickTop="1">
      <c r="A339" s="26">
        <v>5</v>
      </c>
      <c r="B339" s="28" t="str">
        <f>INDEX('[2]migdir'!$D$3:$D$176,MATCH(C339,'[2]migdir'!$B$3:$B$176,0))</f>
        <v>net_m</v>
      </c>
      <c r="C339" s="44" t="s">
        <v>140</v>
      </c>
      <c r="D339" s="25">
        <f>INDEX('[2]regions'!$D$3:$D$151,MATCH(TRIM(E339),'[2]regions'!$B$3:$B$151,0))</f>
        <v>600</v>
      </c>
      <c r="E339" s="46" t="s">
        <v>105</v>
      </c>
      <c r="F339" s="59">
        <v>31700</v>
      </c>
      <c r="G339" s="59">
        <v>26515</v>
      </c>
      <c r="H339" s="59">
        <v>4497</v>
      </c>
      <c r="I339" s="59">
        <v>4690</v>
      </c>
      <c r="J339" s="59">
        <v>4408</v>
      </c>
      <c r="K339" s="59">
        <v>282</v>
      </c>
      <c r="L339" s="59">
        <v>242</v>
      </c>
      <c r="M339" s="59">
        <v>253</v>
      </c>
    </row>
    <row r="340" spans="1:13" ht="15" thickBot="1" thickTop="1">
      <c r="A340" s="26">
        <v>5</v>
      </c>
      <c r="B340" s="28" t="str">
        <f>INDEX('[2]migdir'!$D$3:$D$176,MATCH(C340,'[2]migdir'!$B$3:$B$176,0))</f>
        <v>net_m</v>
      </c>
      <c r="C340" s="44" t="s">
        <v>140</v>
      </c>
      <c r="D340" s="25">
        <f>INDEX('[2]regions'!$D$3:$D$151,MATCH(TRIM(E340),'[2]regions'!$B$3:$B$151,0))</f>
        <v>610</v>
      </c>
      <c r="E340" s="46" t="s">
        <v>106</v>
      </c>
      <c r="F340" s="59">
        <v>212</v>
      </c>
      <c r="G340" s="59">
        <v>212</v>
      </c>
      <c r="H340" s="59">
        <v>0</v>
      </c>
      <c r="I340" s="59">
        <v>0</v>
      </c>
      <c r="J340" s="59">
        <v>0</v>
      </c>
      <c r="K340" s="59">
        <v>0</v>
      </c>
      <c r="L340" s="59">
        <v>0</v>
      </c>
      <c r="M340" s="59">
        <v>0</v>
      </c>
    </row>
    <row r="341" spans="1:13" ht="15" thickBot="1" thickTop="1">
      <c r="A341" s="26">
        <v>5</v>
      </c>
      <c r="B341" s="28" t="str">
        <f>INDEX('[2]migdir'!$D$3:$D$176,MATCH(C341,'[2]migdir'!$B$3:$B$176,0))</f>
        <v>net_m</v>
      </c>
      <c r="C341" s="44" t="s">
        <v>140</v>
      </c>
      <c r="D341" s="25">
        <f>INDEX('[2]regions'!$D$3:$D$151,MATCH(TRIM(E341),'[2]regions'!$B$3:$B$151,0))</f>
        <v>611</v>
      </c>
      <c r="E341" s="46" t="s">
        <v>107</v>
      </c>
      <c r="F341" s="59">
        <v>344</v>
      </c>
      <c r="G341" s="59">
        <v>342</v>
      </c>
      <c r="H341" s="59">
        <v>1</v>
      </c>
      <c r="I341" s="59">
        <v>1</v>
      </c>
      <c r="J341" s="59">
        <v>1</v>
      </c>
      <c r="K341" s="59">
        <v>0</v>
      </c>
      <c r="L341" s="59">
        <v>0</v>
      </c>
      <c r="M341" s="59">
        <v>1</v>
      </c>
    </row>
    <row r="342" spans="1:13" ht="15" thickBot="1" thickTop="1">
      <c r="A342" s="26">
        <v>5</v>
      </c>
      <c r="B342" s="28" t="str">
        <f>INDEX('[2]migdir'!$D$3:$D$176,MATCH(C342,'[2]migdir'!$B$3:$B$176,0))</f>
        <v>net_m</v>
      </c>
      <c r="C342" s="44" t="s">
        <v>140</v>
      </c>
      <c r="D342" s="25">
        <f>INDEX('[2]regions'!$D$3:$D$151,MATCH(TRIM(E342),'[2]regions'!$B$3:$B$151,0))</f>
        <v>612</v>
      </c>
      <c r="E342" s="46" t="s">
        <v>108</v>
      </c>
      <c r="F342" s="59">
        <v>64</v>
      </c>
      <c r="G342" s="59">
        <v>64</v>
      </c>
      <c r="H342" s="59">
        <v>1</v>
      </c>
      <c r="I342" s="59">
        <v>0</v>
      </c>
      <c r="J342" s="59">
        <v>0</v>
      </c>
      <c r="K342" s="59">
        <v>0</v>
      </c>
      <c r="L342" s="59">
        <v>0</v>
      </c>
      <c r="M342" s="59">
        <v>0</v>
      </c>
    </row>
    <row r="343" spans="1:13" ht="15" thickBot="1" thickTop="1">
      <c r="A343" s="26">
        <v>5</v>
      </c>
      <c r="B343" s="28" t="str">
        <f>INDEX('[2]migdir'!$D$3:$D$176,MATCH(C343,'[2]migdir'!$B$3:$B$176,0))</f>
        <v>net_m</v>
      </c>
      <c r="C343" s="44" t="s">
        <v>140</v>
      </c>
      <c r="D343" s="25">
        <f>INDEX('[2]regions'!$D$3:$D$151,MATCH(TRIM(E343),'[2]regions'!$B$3:$B$151,0))</f>
        <v>613</v>
      </c>
      <c r="E343" s="46" t="s">
        <v>109</v>
      </c>
      <c r="F343" s="59">
        <v>1186</v>
      </c>
      <c r="G343" s="59">
        <v>1000</v>
      </c>
      <c r="H343" s="59">
        <v>28</v>
      </c>
      <c r="I343" s="59">
        <v>177</v>
      </c>
      <c r="J343" s="59">
        <v>172</v>
      </c>
      <c r="K343" s="59">
        <v>5</v>
      </c>
      <c r="L343" s="59">
        <v>7</v>
      </c>
      <c r="M343" s="59">
        <v>2</v>
      </c>
    </row>
    <row r="344" spans="1:13" ht="15" thickBot="1" thickTop="1">
      <c r="A344" s="26">
        <v>5</v>
      </c>
      <c r="B344" s="28" t="str">
        <f>INDEX('[2]migdir'!$D$3:$D$176,MATCH(C344,'[2]migdir'!$B$3:$B$176,0))</f>
        <v>net_m</v>
      </c>
      <c r="C344" s="44" t="s">
        <v>140</v>
      </c>
      <c r="D344" s="25">
        <f>INDEX('[2]regions'!$D$3:$D$151,MATCH(TRIM(E344),'[2]regions'!$B$3:$B$151,0))</f>
        <v>614</v>
      </c>
      <c r="E344" s="46" t="s">
        <v>110</v>
      </c>
      <c r="F344" s="59">
        <v>3266</v>
      </c>
      <c r="G344" s="59">
        <v>2819</v>
      </c>
      <c r="H344" s="59">
        <v>271</v>
      </c>
      <c r="I344" s="59">
        <v>374</v>
      </c>
      <c r="J344" s="59">
        <v>365</v>
      </c>
      <c r="K344" s="59">
        <v>9</v>
      </c>
      <c r="L344" s="59">
        <v>11</v>
      </c>
      <c r="M344" s="59">
        <v>62</v>
      </c>
    </row>
    <row r="345" spans="1:13" ht="15" thickBot="1" thickTop="1">
      <c r="A345" s="26">
        <v>5</v>
      </c>
      <c r="B345" s="28" t="str">
        <f>INDEX('[2]migdir'!$D$3:$D$176,MATCH(C345,'[2]migdir'!$B$3:$B$176,0))</f>
        <v>net_m</v>
      </c>
      <c r="C345" s="44" t="s">
        <v>140</v>
      </c>
      <c r="D345" s="25">
        <f>INDEX('[2]regions'!$D$3:$D$151,MATCH(TRIM(E345),'[2]regions'!$B$3:$B$151,0))</f>
        <v>615</v>
      </c>
      <c r="E345" s="46" t="s">
        <v>111</v>
      </c>
      <c r="F345" s="59">
        <v>675</v>
      </c>
      <c r="G345" s="59">
        <v>167</v>
      </c>
      <c r="H345" s="59">
        <v>15</v>
      </c>
      <c r="I345" s="59">
        <v>506</v>
      </c>
      <c r="J345" s="59">
        <v>491</v>
      </c>
      <c r="K345" s="59">
        <v>15</v>
      </c>
      <c r="L345" s="59">
        <v>0</v>
      </c>
      <c r="M345" s="59">
        <v>2</v>
      </c>
    </row>
    <row r="346" spans="1:13" ht="15" thickBot="1" thickTop="1">
      <c r="A346" s="26">
        <v>5</v>
      </c>
      <c r="B346" s="28" t="str">
        <f>INDEX('[2]migdir'!$D$3:$D$176,MATCH(C346,'[2]migdir'!$B$3:$B$176,0))</f>
        <v>net_m</v>
      </c>
      <c r="C346" s="44" t="s">
        <v>140</v>
      </c>
      <c r="D346" s="25">
        <f>INDEX('[2]regions'!$D$3:$D$151,MATCH(TRIM(E346),'[2]regions'!$B$3:$B$151,0))</f>
        <v>616</v>
      </c>
      <c r="E346" s="46" t="s">
        <v>112</v>
      </c>
      <c r="F346" s="59">
        <v>6036</v>
      </c>
      <c r="G346" s="59">
        <v>3545</v>
      </c>
      <c r="H346" s="59">
        <v>54</v>
      </c>
      <c r="I346" s="59">
        <v>2364</v>
      </c>
      <c r="J346" s="59">
        <v>2189</v>
      </c>
      <c r="K346" s="59">
        <v>175</v>
      </c>
      <c r="L346" s="59">
        <v>68</v>
      </c>
      <c r="M346" s="59">
        <v>59</v>
      </c>
    </row>
    <row r="347" spans="1:13" ht="15" thickBot="1" thickTop="1">
      <c r="A347" s="26">
        <v>5</v>
      </c>
      <c r="B347" s="28" t="str">
        <f>INDEX('[2]migdir'!$D$3:$D$176,MATCH(C347,'[2]migdir'!$B$3:$B$176,0))</f>
        <v>net_m</v>
      </c>
      <c r="C347" s="44" t="s">
        <v>140</v>
      </c>
      <c r="D347" s="25">
        <f>INDEX('[2]regions'!$D$3:$D$151,MATCH(TRIM(E347),'[2]regions'!$B$3:$B$151,0))</f>
        <v>617</v>
      </c>
      <c r="E347" s="46" t="s">
        <v>113</v>
      </c>
      <c r="F347" s="59">
        <v>2281</v>
      </c>
      <c r="G347" s="59">
        <v>872</v>
      </c>
      <c r="H347" s="59">
        <v>5</v>
      </c>
      <c r="I347" s="59">
        <v>1250</v>
      </c>
      <c r="J347" s="59">
        <v>1178</v>
      </c>
      <c r="K347" s="59">
        <v>72</v>
      </c>
      <c r="L347" s="59">
        <v>67</v>
      </c>
      <c r="M347" s="59">
        <v>92</v>
      </c>
    </row>
    <row r="348" spans="1:13" ht="15" thickBot="1" thickTop="1">
      <c r="A348" s="26">
        <v>5</v>
      </c>
      <c r="B348" s="28" t="str">
        <f>INDEX('[2]migdir'!$D$3:$D$176,MATCH(C348,'[2]migdir'!$B$3:$B$176,0))</f>
        <v>net_m</v>
      </c>
      <c r="C348" s="44" t="s">
        <v>140</v>
      </c>
      <c r="D348" s="25">
        <f>INDEX('[2]regions'!$D$3:$D$151,MATCH(TRIM(E348),'[2]regions'!$B$3:$B$151,0))</f>
        <v>618</v>
      </c>
      <c r="E348" s="46" t="s">
        <v>114</v>
      </c>
      <c r="F348" s="59">
        <v>4114</v>
      </c>
      <c r="G348" s="59">
        <v>4080</v>
      </c>
      <c r="H348" s="59">
        <v>46</v>
      </c>
      <c r="I348" s="59">
        <v>5</v>
      </c>
      <c r="J348" s="59">
        <v>5</v>
      </c>
      <c r="K348" s="59">
        <v>0</v>
      </c>
      <c r="L348" s="59">
        <v>1</v>
      </c>
      <c r="M348" s="59">
        <v>28</v>
      </c>
    </row>
    <row r="349" spans="1:13" ht="15" thickBot="1" thickTop="1">
      <c r="A349" s="26">
        <v>5</v>
      </c>
      <c r="B349" s="28" t="str">
        <f>INDEX('[2]migdir'!$D$3:$D$176,MATCH(C349,'[2]migdir'!$B$3:$B$176,0))</f>
        <v>net_m</v>
      </c>
      <c r="C349" s="44" t="s">
        <v>140</v>
      </c>
      <c r="D349" s="25">
        <f>INDEX('[2]regions'!$D$3:$D$151,MATCH(TRIM(E349),'[2]regions'!$B$3:$B$151,0))</f>
        <v>619</v>
      </c>
      <c r="E349" s="46" t="s">
        <v>115</v>
      </c>
      <c r="F349" s="59">
        <v>8187</v>
      </c>
      <c r="G349" s="59">
        <v>8099</v>
      </c>
      <c r="H349" s="59">
        <v>4074</v>
      </c>
      <c r="I349" s="59">
        <v>2</v>
      </c>
      <c r="J349" s="59">
        <v>0</v>
      </c>
      <c r="K349" s="59">
        <v>2</v>
      </c>
      <c r="L349" s="59">
        <v>86</v>
      </c>
      <c r="M349" s="59">
        <v>0</v>
      </c>
    </row>
    <row r="350" spans="1:13" ht="15" thickBot="1" thickTop="1">
      <c r="A350" s="26">
        <v>5</v>
      </c>
      <c r="B350" s="28" t="str">
        <f>INDEX('[2]migdir'!$D$3:$D$176,MATCH(C350,'[2]migdir'!$B$3:$B$176,0))</f>
        <v>net_m</v>
      </c>
      <c r="C350" s="44" t="s">
        <v>140</v>
      </c>
      <c r="D350" s="25">
        <f>INDEX('[2]regions'!$D$3:$D$151,MATCH(TRIM(E350),'[2]regions'!$B$3:$B$151,0))</f>
        <v>620</v>
      </c>
      <c r="E350" s="46" t="s">
        <v>116</v>
      </c>
      <c r="F350" s="59">
        <v>2918</v>
      </c>
      <c r="G350" s="59">
        <v>2898</v>
      </c>
      <c r="H350" s="59">
        <v>1</v>
      </c>
      <c r="I350" s="59">
        <v>11</v>
      </c>
      <c r="J350" s="59">
        <v>7</v>
      </c>
      <c r="K350" s="59">
        <v>4</v>
      </c>
      <c r="L350" s="59">
        <v>2</v>
      </c>
      <c r="M350" s="59">
        <v>7</v>
      </c>
    </row>
    <row r="351" spans="1:13" ht="15" thickBot="1" thickTop="1">
      <c r="A351" s="26">
        <v>5</v>
      </c>
      <c r="B351" s="28" t="str">
        <f>INDEX('[2]migdir'!$D$3:$D$176,MATCH(C351,'[2]migdir'!$B$3:$B$176,0))</f>
        <v>net_m</v>
      </c>
      <c r="C351" s="44" t="s">
        <v>140</v>
      </c>
      <c r="D351" s="25">
        <f>INDEX('[2]regions'!$D$3:$D$151,MATCH(TRIM(E351),'[2]regions'!$B$3:$B$151,0))</f>
        <v>621</v>
      </c>
      <c r="E351" s="46" t="s">
        <v>117</v>
      </c>
      <c r="F351" s="59">
        <v>2417</v>
      </c>
      <c r="G351" s="59">
        <v>2417</v>
      </c>
      <c r="H351" s="59">
        <v>1</v>
      </c>
      <c r="I351" s="59">
        <v>0</v>
      </c>
      <c r="J351" s="59">
        <v>0</v>
      </c>
      <c r="K351" s="59">
        <v>0</v>
      </c>
      <c r="L351" s="59">
        <v>0</v>
      </c>
      <c r="M351" s="59">
        <v>0</v>
      </c>
    </row>
    <row r="352" spans="1:13" ht="15" thickBot="1" thickTop="1">
      <c r="A352" s="26">
        <v>5</v>
      </c>
      <c r="B352" s="28" t="str">
        <f>INDEX('[2]migdir'!$D$3:$D$176,MATCH(C352,'[2]migdir'!$B$3:$B$176,0))</f>
        <v>net_m</v>
      </c>
      <c r="C352" s="44" t="s">
        <v>140</v>
      </c>
      <c r="D352" s="25">
        <f>INDEX('[2]regions'!$D$3:$D$151,MATCH(TRIM(E352),'[2]regions'!$B$3:$B$151,0))</f>
        <v>700</v>
      </c>
      <c r="E352" s="46" t="s">
        <v>118</v>
      </c>
      <c r="F352" s="59">
        <v>7011</v>
      </c>
      <c r="G352" s="59">
        <v>4828</v>
      </c>
      <c r="H352" s="59">
        <v>1118</v>
      </c>
      <c r="I352" s="59">
        <v>2075</v>
      </c>
      <c r="J352" s="59">
        <v>1788</v>
      </c>
      <c r="K352" s="59">
        <v>287</v>
      </c>
      <c r="L352" s="59">
        <v>26</v>
      </c>
      <c r="M352" s="59">
        <v>82</v>
      </c>
    </row>
    <row r="353" spans="1:13" ht="15" thickBot="1" thickTop="1">
      <c r="A353" s="26">
        <v>5</v>
      </c>
      <c r="B353" s="28" t="str">
        <f>INDEX('[2]migdir'!$D$3:$D$176,MATCH(C353,'[2]migdir'!$B$3:$B$176,0))</f>
        <v>net_m</v>
      </c>
      <c r="C353" s="44" t="s">
        <v>140</v>
      </c>
      <c r="D353" s="25">
        <f>INDEX('[2]regions'!$D$3:$D$151,MATCH(TRIM(E353),'[2]regions'!$B$3:$B$151,0))</f>
        <v>710</v>
      </c>
      <c r="E353" s="46" t="s">
        <v>119</v>
      </c>
      <c r="F353" s="59">
        <v>772</v>
      </c>
      <c r="G353" s="59">
        <v>759</v>
      </c>
      <c r="H353" s="59">
        <v>95</v>
      </c>
      <c r="I353" s="59">
        <v>5</v>
      </c>
      <c r="J353" s="59">
        <v>5</v>
      </c>
      <c r="K353" s="59">
        <v>0</v>
      </c>
      <c r="L353" s="59">
        <v>6</v>
      </c>
      <c r="M353" s="59">
        <v>2</v>
      </c>
    </row>
    <row r="354" spans="1:13" ht="15" thickBot="1" thickTop="1">
      <c r="A354" s="26">
        <v>5</v>
      </c>
      <c r="B354" s="28" t="str">
        <f>INDEX('[2]migdir'!$D$3:$D$176,MATCH(C354,'[2]migdir'!$B$3:$B$176,0))</f>
        <v>net_m</v>
      </c>
      <c r="C354" s="44" t="s">
        <v>140</v>
      </c>
      <c r="D354" s="25">
        <f>INDEX('[2]regions'!$D$3:$D$151,MATCH(TRIM(E354),'[2]regions'!$B$3:$B$151,0))</f>
        <v>711</v>
      </c>
      <c r="E354" s="46" t="s">
        <v>120</v>
      </c>
      <c r="F354" s="59">
        <v>379</v>
      </c>
      <c r="G354" s="59">
        <v>84</v>
      </c>
      <c r="H354" s="59">
        <v>25</v>
      </c>
      <c r="I354" s="59">
        <v>284</v>
      </c>
      <c r="J354" s="59">
        <v>277</v>
      </c>
      <c r="K354" s="59">
        <v>7</v>
      </c>
      <c r="L354" s="59">
        <v>8</v>
      </c>
      <c r="M354" s="59">
        <v>3</v>
      </c>
    </row>
    <row r="355" spans="1:13" ht="15" thickBot="1" thickTop="1">
      <c r="A355" s="26">
        <v>5</v>
      </c>
      <c r="B355" s="28" t="str">
        <f>INDEX('[2]migdir'!$D$3:$D$176,MATCH(C355,'[2]migdir'!$B$3:$B$176,0))</f>
        <v>net_m</v>
      </c>
      <c r="C355" s="44" t="s">
        <v>140</v>
      </c>
      <c r="D355" s="25">
        <f>INDEX('[2]regions'!$D$3:$D$151,MATCH(TRIM(E355),'[2]regions'!$B$3:$B$151,0))</f>
        <v>712</v>
      </c>
      <c r="E355" s="46" t="s">
        <v>121</v>
      </c>
      <c r="F355" s="59">
        <v>2433</v>
      </c>
      <c r="G355" s="59">
        <v>1847</v>
      </c>
      <c r="H355" s="59">
        <v>22</v>
      </c>
      <c r="I355" s="59">
        <v>533</v>
      </c>
      <c r="J355" s="59">
        <v>501</v>
      </c>
      <c r="K355" s="59">
        <v>32</v>
      </c>
      <c r="L355" s="59">
        <v>0</v>
      </c>
      <c r="M355" s="59">
        <v>53</v>
      </c>
    </row>
    <row r="356" spans="1:13" ht="15" thickBot="1" thickTop="1">
      <c r="A356" s="26">
        <v>5</v>
      </c>
      <c r="B356" s="28" t="str">
        <f>INDEX('[2]migdir'!$D$3:$D$176,MATCH(C356,'[2]migdir'!$B$3:$B$176,0))</f>
        <v>net_m</v>
      </c>
      <c r="C356" s="44" t="s">
        <v>140</v>
      </c>
      <c r="D356" s="25">
        <f>INDEX('[2]regions'!$D$3:$D$151,MATCH(TRIM(E356),'[2]regions'!$B$3:$B$151,0))</f>
        <v>713</v>
      </c>
      <c r="E356" s="46" t="s">
        <v>122</v>
      </c>
      <c r="F356" s="59">
        <v>2039</v>
      </c>
      <c r="G356" s="59">
        <v>994</v>
      </c>
      <c r="H356" s="59">
        <v>451</v>
      </c>
      <c r="I356" s="59">
        <v>1033</v>
      </c>
      <c r="J356" s="59">
        <v>791</v>
      </c>
      <c r="K356" s="59">
        <v>242</v>
      </c>
      <c r="L356" s="59">
        <v>12</v>
      </c>
      <c r="M356" s="59">
        <v>0</v>
      </c>
    </row>
    <row r="357" spans="1:13" ht="15" thickBot="1" thickTop="1">
      <c r="A357" s="26">
        <v>5</v>
      </c>
      <c r="B357" s="28" t="str">
        <f>INDEX('[2]migdir'!$D$3:$D$176,MATCH(C357,'[2]migdir'!$B$3:$B$176,0))</f>
        <v>net_m</v>
      </c>
      <c r="C357" s="44" t="s">
        <v>140</v>
      </c>
      <c r="D357" s="25">
        <f>INDEX('[2]regions'!$D$3:$D$151,MATCH(TRIM(E357),'[2]regions'!$B$3:$B$151,0))</f>
        <v>714</v>
      </c>
      <c r="E357" s="46" t="s">
        <v>123</v>
      </c>
      <c r="F357" s="59">
        <v>169</v>
      </c>
      <c r="G357" s="59">
        <v>90</v>
      </c>
      <c r="H357" s="59">
        <v>0</v>
      </c>
      <c r="I357" s="59">
        <v>79</v>
      </c>
      <c r="J357" s="59">
        <v>78</v>
      </c>
      <c r="K357" s="59">
        <v>1</v>
      </c>
      <c r="L357" s="59">
        <v>0</v>
      </c>
      <c r="M357" s="59">
        <v>0</v>
      </c>
    </row>
    <row r="358" spans="1:13" ht="15" thickBot="1" thickTop="1">
      <c r="A358" s="26">
        <v>5</v>
      </c>
      <c r="B358" s="28" t="str">
        <f>INDEX('[2]migdir'!$D$3:$D$176,MATCH(C358,'[2]migdir'!$B$3:$B$176,0))</f>
        <v>net_m</v>
      </c>
      <c r="C358" s="44" t="s">
        <v>140</v>
      </c>
      <c r="D358" s="25">
        <f>INDEX('[2]regions'!$D$3:$D$151,MATCH(TRIM(E358),'[2]regions'!$B$3:$B$151,0))</f>
        <v>715</v>
      </c>
      <c r="E358" s="46" t="s">
        <v>124</v>
      </c>
      <c r="F358" s="59">
        <v>239</v>
      </c>
      <c r="G358" s="59">
        <v>225</v>
      </c>
      <c r="H358" s="59">
        <v>110</v>
      </c>
      <c r="I358" s="59">
        <v>11</v>
      </c>
      <c r="J358" s="59">
        <v>11</v>
      </c>
      <c r="K358" s="59">
        <v>0</v>
      </c>
      <c r="L358" s="59">
        <v>1</v>
      </c>
      <c r="M358" s="59">
        <v>2</v>
      </c>
    </row>
    <row r="359" spans="1:13" ht="15" thickBot="1" thickTop="1">
      <c r="A359" s="26">
        <v>5</v>
      </c>
      <c r="B359" s="28" t="str">
        <f>INDEX('[2]migdir'!$D$3:$D$176,MATCH(C359,'[2]migdir'!$B$3:$B$176,0))</f>
        <v>net_m</v>
      </c>
      <c r="C359" s="44" t="s">
        <v>140</v>
      </c>
      <c r="D359" s="25">
        <f>INDEX('[2]regions'!$D$3:$D$151,MATCH(TRIM(E359),'[2]regions'!$B$3:$B$151,0))</f>
        <v>716</v>
      </c>
      <c r="E359" s="46" t="s">
        <v>125</v>
      </c>
      <c r="F359" s="59">
        <v>838</v>
      </c>
      <c r="G359" s="59">
        <v>727</v>
      </c>
      <c r="H359" s="59">
        <v>388</v>
      </c>
      <c r="I359" s="59">
        <v>111</v>
      </c>
      <c r="J359" s="59">
        <v>109</v>
      </c>
      <c r="K359" s="59">
        <v>2</v>
      </c>
      <c r="L359" s="59">
        <v>0</v>
      </c>
      <c r="M359" s="59">
        <v>0</v>
      </c>
    </row>
    <row r="360" spans="1:13" ht="15" thickBot="1" thickTop="1">
      <c r="A360" s="26">
        <v>5</v>
      </c>
      <c r="B360" s="28" t="str">
        <f>INDEX('[2]migdir'!$D$3:$D$176,MATCH(C360,'[2]migdir'!$B$3:$B$176,0))</f>
        <v>net_m</v>
      </c>
      <c r="C360" s="44" t="s">
        <v>140</v>
      </c>
      <c r="D360" s="25">
        <f>INDEX('[2]regions'!$D$3:$D$151,MATCH(TRIM(E360),'[2]regions'!$B$3:$B$151,0))</f>
        <v>717</v>
      </c>
      <c r="E360" s="46" t="s">
        <v>126</v>
      </c>
      <c r="F360" s="59">
        <v>97</v>
      </c>
      <c r="G360" s="59">
        <v>57</v>
      </c>
      <c r="H360" s="59">
        <v>10</v>
      </c>
      <c r="I360" s="59">
        <v>19</v>
      </c>
      <c r="J360" s="59">
        <v>16</v>
      </c>
      <c r="K360" s="59">
        <v>3</v>
      </c>
      <c r="L360" s="59">
        <v>-1</v>
      </c>
      <c r="M360" s="59">
        <v>22</v>
      </c>
    </row>
    <row r="361" spans="1:13" ht="15" thickBot="1" thickTop="1">
      <c r="A361" s="26">
        <v>5</v>
      </c>
      <c r="B361" s="28" t="str">
        <f>INDEX('[2]migdir'!$D$3:$D$176,MATCH(C361,'[2]migdir'!$B$3:$B$176,0))</f>
        <v>net_m</v>
      </c>
      <c r="C361" s="44" t="s">
        <v>140</v>
      </c>
      <c r="D361" s="25">
        <f>INDEX('[2]regions'!$D$3:$D$151,MATCH(TRIM(E361),'[2]regions'!$B$3:$B$151,0))</f>
        <v>718</v>
      </c>
      <c r="E361" s="46" t="s">
        <v>127</v>
      </c>
      <c r="F361" s="59">
        <v>45</v>
      </c>
      <c r="G361" s="59">
        <v>45</v>
      </c>
      <c r="H361" s="59">
        <v>17</v>
      </c>
      <c r="I361" s="59">
        <v>0</v>
      </c>
      <c r="J361" s="59">
        <v>0</v>
      </c>
      <c r="K361" s="59">
        <v>0</v>
      </c>
      <c r="L361" s="59">
        <v>0</v>
      </c>
      <c r="M361" s="59">
        <v>0</v>
      </c>
    </row>
    <row r="362" spans="1:13" ht="15" thickBot="1" thickTop="1">
      <c r="A362" s="26"/>
      <c r="B362" s="28"/>
      <c r="C362" s="44"/>
      <c r="D362" s="25"/>
      <c r="E362" s="46" t="s">
        <v>147</v>
      </c>
      <c r="F362" s="59"/>
      <c r="G362" s="59"/>
      <c r="H362" s="59"/>
      <c r="I362" s="59"/>
      <c r="J362" s="59"/>
      <c r="K362" s="59"/>
      <c r="L362" s="59"/>
      <c r="M362" s="59"/>
    </row>
    <row r="363" spans="1:13" ht="15" thickBot="1" thickTop="1">
      <c r="A363" s="26"/>
      <c r="B363" s="28"/>
      <c r="C363" s="44"/>
      <c r="D363" s="25"/>
      <c r="E363" s="46" t="s">
        <v>148</v>
      </c>
      <c r="F363" s="59"/>
      <c r="G363" s="59"/>
      <c r="H363" s="59"/>
      <c r="I363" s="59"/>
      <c r="J363" s="59"/>
      <c r="K363" s="59"/>
      <c r="L363" s="59"/>
      <c r="M363" s="59"/>
    </row>
    <row r="364" spans="1:13" ht="15" thickBot="1" thickTop="1">
      <c r="A364" s="26">
        <v>5</v>
      </c>
      <c r="B364" s="28" t="str">
        <f>INDEX('[2]migdir'!$D$3:$D$176,MATCH(C364,'[2]migdir'!$B$3:$B$176,0))</f>
        <v>net_m</v>
      </c>
      <c r="C364" s="44" t="s">
        <v>140</v>
      </c>
      <c r="D364" s="25" t="str">
        <f>INDEX('[2]regions'!$D$3:$D$151,MATCH(TRIM(E364),'[2]regions'!$B$3:$B$151,0))</f>
        <v>416_1</v>
      </c>
      <c r="E364" s="46" t="s">
        <v>149</v>
      </c>
      <c r="F364" s="59">
        <v>39</v>
      </c>
      <c r="G364" s="59">
        <v>39</v>
      </c>
      <c r="H364" s="59">
        <v>2</v>
      </c>
      <c r="I364" s="59">
        <v>0</v>
      </c>
      <c r="J364" s="59">
        <v>0</v>
      </c>
      <c r="K364" s="59">
        <v>0</v>
      </c>
      <c r="L364" s="59">
        <v>0</v>
      </c>
      <c r="M364" s="59">
        <v>0</v>
      </c>
    </row>
    <row r="365" spans="1:13" ht="15" thickBot="1" thickTop="1">
      <c r="A365" s="26"/>
      <c r="B365" s="28"/>
      <c r="C365" s="44"/>
      <c r="D365" s="25"/>
      <c r="E365" s="46" t="s">
        <v>150</v>
      </c>
      <c r="F365" s="59"/>
      <c r="G365" s="59"/>
      <c r="H365" s="59"/>
      <c r="I365" s="59"/>
      <c r="J365" s="59"/>
      <c r="K365" s="59"/>
      <c r="L365" s="59"/>
      <c r="M365" s="59"/>
    </row>
    <row r="366" spans="1:13" ht="15" thickBot="1" thickTop="1">
      <c r="A366" s="26">
        <v>5</v>
      </c>
      <c r="B366" s="28" t="str">
        <f>INDEX('[2]migdir'!$D$3:$D$176,MATCH(C366,'[2]migdir'!$B$3:$B$176,0))</f>
        <v>net_m</v>
      </c>
      <c r="C366" s="44" t="s">
        <v>140</v>
      </c>
      <c r="D366" s="25" t="str">
        <f>INDEX('[2]regions'!$D$3:$D$151,MATCH(TRIM(E366),'[2]regions'!$B$3:$B$151,0))</f>
        <v>615_1</v>
      </c>
      <c r="E366" s="46" t="s">
        <v>151</v>
      </c>
      <c r="F366" s="59">
        <v>16</v>
      </c>
      <c r="G366" s="59">
        <v>14</v>
      </c>
      <c r="H366" s="59">
        <v>11</v>
      </c>
      <c r="I366" s="59">
        <v>0</v>
      </c>
      <c r="J366" s="59">
        <v>0</v>
      </c>
      <c r="K366" s="59">
        <v>0</v>
      </c>
      <c r="L366" s="59">
        <v>0</v>
      </c>
      <c r="M366" s="59">
        <v>2</v>
      </c>
    </row>
    <row r="367" spans="1:13" ht="15" thickBot="1" thickTop="1">
      <c r="A367" s="26"/>
      <c r="B367" s="28"/>
      <c r="C367" s="44"/>
      <c r="D367" s="25"/>
      <c r="E367" s="46" t="s">
        <v>152</v>
      </c>
      <c r="F367" s="59"/>
      <c r="G367" s="59"/>
      <c r="H367" s="59"/>
      <c r="I367" s="59"/>
      <c r="J367" s="59"/>
      <c r="K367" s="59"/>
      <c r="L367" s="59"/>
      <c r="M367" s="59"/>
    </row>
    <row r="368" spans="1:13" ht="15" thickBot="1" thickTop="1">
      <c r="A368" s="26">
        <v>5</v>
      </c>
      <c r="B368" s="28" t="str">
        <f>INDEX('[2]migdir'!$D$3:$D$176,MATCH(C368,'[2]migdir'!$B$3:$B$176,0))</f>
        <v>net_m</v>
      </c>
      <c r="C368" s="44" t="s">
        <v>140</v>
      </c>
      <c r="D368" s="25" t="str">
        <f>INDEX('[2]regions'!$D$3:$D$151,MATCH(TRIM(E368),'[2]regions'!$B$3:$B$151,0))</f>
        <v>616_1</v>
      </c>
      <c r="E368" s="46" t="s">
        <v>153</v>
      </c>
      <c r="F368" s="59">
        <v>45</v>
      </c>
      <c r="G368" s="59">
        <v>9</v>
      </c>
      <c r="H368" s="59">
        <v>0</v>
      </c>
      <c r="I368" s="59">
        <v>34</v>
      </c>
      <c r="J368" s="59">
        <v>33</v>
      </c>
      <c r="K368" s="59">
        <v>1</v>
      </c>
      <c r="L368" s="59">
        <v>1</v>
      </c>
      <c r="M368" s="59">
        <v>1</v>
      </c>
    </row>
    <row r="369" spans="1:13" ht="15" thickBot="1" thickTop="1">
      <c r="A369" s="26">
        <v>5</v>
      </c>
      <c r="B369" s="28" t="str">
        <f>INDEX('[2]migdir'!$D$3:$D$176,MATCH(C369,'[2]migdir'!$B$3:$B$176,0))</f>
        <v>net_m</v>
      </c>
      <c r="C369" s="44" t="s">
        <v>140</v>
      </c>
      <c r="D369" s="25" t="str">
        <f>INDEX('[2]regions'!$D$3:$D$151,MATCH(TRIM(E369),'[2]regions'!$B$3:$B$151,0))</f>
        <v>616_2</v>
      </c>
      <c r="E369" s="46" t="s">
        <v>154</v>
      </c>
      <c r="F369" s="59">
        <v>18</v>
      </c>
      <c r="G369" s="59">
        <v>5</v>
      </c>
      <c r="H369" s="59">
        <v>1</v>
      </c>
      <c r="I369" s="59">
        <v>12</v>
      </c>
      <c r="J369" s="59">
        <v>12</v>
      </c>
      <c r="K369" s="59">
        <v>0</v>
      </c>
      <c r="L369" s="59">
        <v>0</v>
      </c>
      <c r="M369" s="59">
        <v>1</v>
      </c>
    </row>
    <row r="370" spans="1:13" ht="15" thickBot="1" thickTop="1">
      <c r="A370" s="26"/>
      <c r="B370" s="28"/>
      <c r="C370" s="44"/>
      <c r="D370" s="25"/>
      <c r="E370" s="46" t="s">
        <v>155</v>
      </c>
      <c r="F370" s="59"/>
      <c r="G370" s="59"/>
      <c r="H370" s="59"/>
      <c r="I370" s="59"/>
      <c r="J370" s="59"/>
      <c r="K370" s="59"/>
      <c r="L370" s="59"/>
      <c r="M370" s="59"/>
    </row>
    <row r="371" spans="1:13" ht="15" thickBot="1" thickTop="1">
      <c r="A371" s="26">
        <v>5</v>
      </c>
      <c r="B371" s="28" t="str">
        <f>INDEX('[2]migdir'!$D$3:$D$176,MATCH(C371,'[2]migdir'!$B$3:$B$176,0))</f>
        <v>net_m</v>
      </c>
      <c r="C371" s="44" t="s">
        <v>140</v>
      </c>
      <c r="D371" s="25" t="str">
        <f>INDEX('[2]regions'!$D$3:$D$151,MATCH(TRIM(E371),'[2]regions'!$B$3:$B$151,0))</f>
        <v>617_1</v>
      </c>
      <c r="E371" s="46" t="s">
        <v>156</v>
      </c>
      <c r="F371" s="59">
        <v>34</v>
      </c>
      <c r="G371" s="59">
        <v>19</v>
      </c>
      <c r="H371" s="59">
        <v>3</v>
      </c>
      <c r="I371" s="59">
        <v>12</v>
      </c>
      <c r="J371" s="59">
        <v>12</v>
      </c>
      <c r="K371" s="59">
        <v>0</v>
      </c>
      <c r="L371" s="59">
        <v>2</v>
      </c>
      <c r="M371" s="59">
        <v>1</v>
      </c>
    </row>
    <row r="372" spans="1:13" ht="15" thickBot="1" thickTop="1">
      <c r="A372" s="26"/>
      <c r="B372" s="28"/>
      <c r="C372" s="44"/>
      <c r="D372" s="25"/>
      <c r="E372" s="46" t="s">
        <v>157</v>
      </c>
      <c r="F372" s="59"/>
      <c r="G372" s="59"/>
      <c r="H372" s="59"/>
      <c r="I372" s="59"/>
      <c r="J372" s="59"/>
      <c r="K372" s="59"/>
      <c r="L372" s="59"/>
      <c r="M372" s="59"/>
    </row>
    <row r="373" spans="1:13" ht="15" thickBot="1" thickTop="1">
      <c r="A373" s="26">
        <v>5</v>
      </c>
      <c r="B373" s="28" t="str">
        <f>INDEX('[2]migdir'!$D$3:$D$176,MATCH(C373,'[2]migdir'!$B$3:$B$176,0))</f>
        <v>net_m</v>
      </c>
      <c r="C373" s="44" t="s">
        <v>140</v>
      </c>
      <c r="D373" s="25" t="str">
        <f>INDEX('[2]regions'!$D$3:$D$151,MATCH(TRIM(E373),'[2]regions'!$B$3:$B$151,0))</f>
        <v>711_1</v>
      </c>
      <c r="E373" s="46" t="s">
        <v>158</v>
      </c>
      <c r="F373" s="59">
        <v>0</v>
      </c>
      <c r="G373" s="59">
        <v>0</v>
      </c>
      <c r="H373" s="59">
        <v>0</v>
      </c>
      <c r="I373" s="59">
        <v>0</v>
      </c>
      <c r="J373" s="59">
        <v>0</v>
      </c>
      <c r="K373" s="59">
        <v>0</v>
      </c>
      <c r="L373" s="59">
        <v>0</v>
      </c>
      <c r="M373" s="59">
        <v>0</v>
      </c>
    </row>
    <row r="374" ht="14.25" thickTop="1"/>
  </sheetData>
  <sheetProtection/>
  <mergeCells count="2">
    <mergeCell ref="B1:M1"/>
    <mergeCell ref="D39:M39"/>
  </mergeCells>
  <hyperlinks>
    <hyperlink ref="D27" r:id="rId1" display="http://www.gks.ru/bgd/regl/B09_107/IssWWW.exe/Stg//%3Cextid%3E/%3Cstoragepath%3E::|tab2-21.xls"/>
  </hyperlinks>
  <printOptions/>
  <pageMargins left="0.75" right="0.75" top="1" bottom="1" header="0.5" footer="0.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институт демографии</cp:lastModifiedBy>
  <dcterms:created xsi:type="dcterms:W3CDTF">2004-08-17T08:12:13Z</dcterms:created>
  <dcterms:modified xsi:type="dcterms:W3CDTF">2012-04-11T07:00:26Z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