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<sst xmlns="http://schemas.openxmlformats.org/spreadsheetml/2006/main" count="261" uniqueCount="100">
  <si>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</si>
  <si>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</si>
  <si>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</si>
  <si>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</si>
  <si>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</si>
  <si>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</si>
  <si>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</si>
  <si>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</si>
  <si>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</si>
  <si>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</si>
  <si>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</si>
  <si>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</si>
  <si>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</si>
  <si>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</si>
  <si>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</si>
  <si>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</si>
  <si>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</si>
  <si>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</si>
  <si>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</si>
  <si>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</si>
  <si>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</si>
  <si>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</si>
  <si>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</si>
  <si>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</si>
  <si>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</si>
  <si>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</si>
  <si>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</si>
  <si>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</si>
  <si>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</si>
  <si>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</si>
  <si>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направление миграции</t>
  </si>
  <si>
    <t>дата издания</t>
  </si>
  <si>
    <t>тип источника</t>
  </si>
  <si>
    <t>Ежегодник</t>
  </si>
  <si>
    <t>С.Абылкаликов</t>
  </si>
  <si>
    <t>Направление миграции</t>
  </si>
  <si>
    <t>прибыло</t>
  </si>
  <si>
    <t>в том числе:</t>
  </si>
  <si>
    <t>выбыло</t>
  </si>
  <si>
    <t>миграционный прирост</t>
  </si>
  <si>
    <t>Дополнительные категории массива</t>
  </si>
  <si>
    <t>1-я категория: название</t>
  </si>
  <si>
    <t>Численность мигрантов</t>
  </si>
  <si>
    <t>причина миграции</t>
  </si>
  <si>
    <t>Все причины</t>
  </si>
  <si>
    <t>в связи с учебой</t>
  </si>
  <si>
    <t>в связи с работой</t>
  </si>
  <si>
    <t>из-за обострения межнациональных отношений</t>
  </si>
  <si>
    <t>из-за обострения криминогенной обстановки</t>
  </si>
  <si>
    <t>экологическое неблагополучие</t>
  </si>
  <si>
    <t>несоответствие природно-климатическим условиям</t>
  </si>
  <si>
    <t>причины личного, семейного характера</t>
  </si>
  <si>
    <t>иные причины</t>
  </si>
  <si>
    <t>причина не указана</t>
  </si>
  <si>
    <t>страны мира</t>
  </si>
  <si>
    <t>Страна/Причина переезда</t>
  </si>
  <si>
    <t>Всего</t>
  </si>
  <si>
    <t>Белоруссия</t>
  </si>
  <si>
    <t>Казахстан</t>
  </si>
  <si>
    <t>Молдавия</t>
  </si>
  <si>
    <t>Украина</t>
  </si>
  <si>
    <t>Азербайджан</t>
  </si>
  <si>
    <t>Армения</t>
  </si>
  <si>
    <t>Грузия</t>
  </si>
  <si>
    <t>Киргизия</t>
  </si>
  <si>
    <t>Таджикистан</t>
  </si>
  <si>
    <t>Туркмения</t>
  </si>
  <si>
    <t>Узбекистан</t>
  </si>
  <si>
    <t>Латвия</t>
  </si>
  <si>
    <t>Литва</t>
  </si>
  <si>
    <t>Эстония</t>
  </si>
  <si>
    <t>Австралия</t>
  </si>
  <si>
    <t>Афганистан</t>
  </si>
  <si>
    <t>Болгария</t>
  </si>
  <si>
    <t>Германия</t>
  </si>
  <si>
    <t>Греция</t>
  </si>
  <si>
    <t>Израиль</t>
  </si>
  <si>
    <t>Канада</t>
  </si>
  <si>
    <t>Китай</t>
  </si>
  <si>
    <t>Куба</t>
  </si>
  <si>
    <t>Польша</t>
  </si>
  <si>
    <t>США</t>
  </si>
  <si>
    <t>Финляндия</t>
  </si>
  <si>
    <t>Швеция</t>
  </si>
  <si>
    <t>Прочие</t>
  </si>
  <si>
    <t xml:space="preserve">  миграция со странами СНГ </t>
  </si>
  <si>
    <t xml:space="preserve"> миграция с другими зарубежными странами</t>
  </si>
  <si>
    <t>Численность и миграция населения Российской Федерации</t>
  </si>
  <si>
    <t>Распределение мигрантов в возрасте 14 лет и старше по обстоятельствам переезда в Россию по странам в 2010 году</t>
  </si>
  <si>
    <t>Распределение мигрантов в возрасте 14 лет и старше по обстоятельствам, вызвавшим необходимость смены места жительства и странам выхода/приема по Российской Федерации в 2010 году</t>
  </si>
  <si>
    <t>Мигранты в возрасте 14+ по обстоятельствам переезда и по странам, РФ, 2010 г.</t>
  </si>
  <si>
    <t>http://www.gks.ru/bgd/regl/b11_107/IssWWW.exe/Stg//%3Cextid%3E/%3Cstoragepath%3E::|tab2-15-10.xls</t>
  </si>
  <si>
    <t>aby_035.xls</t>
  </si>
  <si>
    <t>Массив получен путем копирования содержимого таблицы 2.15. Распределение мигрантов в возрасте 14 лет и старше по обстоятельствам, вызвавшим необходимость смены места жительства и странам выхода/приема по Российской Федерации в 2010 году</t>
  </si>
  <si>
    <t>возвращение к  прежнему месту жительства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</si>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</sst>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8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37" borderId="20" xfId="0" applyFont="1" applyFill="1" applyBorder="1" applyAlignment="1">
      <alignment horizontal="left" vertical="top" wrapText="1" indent="1"/>
    </xf>
    <xf numFmtId="0" fontId="14" fillId="38" borderId="21" xfId="53" applyNumberFormat="1" applyFill="1" applyBorder="1" applyAlignment="1">
      <alignment/>
      <protection/>
    </xf>
    <xf numFmtId="0" fontId="2" fillId="35" borderId="17" xfId="42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39" borderId="17" xfId="0" applyFont="1" applyFill="1" applyBorder="1" applyAlignment="1">
      <alignment horizontal="right" vertical="center"/>
    </xf>
    <xf numFmtId="0" fontId="18" fillId="39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15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center" vertical="center"/>
    </xf>
    <xf numFmtId="0" fontId="18" fillId="39" borderId="0" xfId="0" applyFont="1" applyFill="1" applyAlignment="1">
      <alignment horizontal="left" vertical="center"/>
    </xf>
    <xf numFmtId="0" fontId="6" fillId="39" borderId="17" xfId="0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резерв</v>
          </cell>
          <cell r="C27">
            <v>25</v>
          </cell>
          <cell r="D27" t="str">
            <v>void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Mav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резерв</v>
          </cell>
          <cell r="D340" t="str">
            <v>void</v>
          </cell>
        </row>
        <row r="341">
          <cell r="B341" t="str">
            <v>резерв</v>
          </cell>
          <cell r="D341" t="str">
            <v>void</v>
          </cell>
        </row>
        <row r="342">
          <cell r="B342" t="str">
            <v>резерв</v>
          </cell>
          <cell r="D342" t="str">
            <v>void</v>
          </cell>
        </row>
        <row r="343">
          <cell r="B343" t="str">
            <v>резерв</v>
          </cell>
          <cell r="D343" t="str">
            <v>void</v>
          </cell>
        </row>
        <row r="344">
          <cell r="B344" t="str">
            <v>резерв</v>
          </cell>
          <cell r="D344" t="str">
            <v>void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</sheetData>
      <sheetData sheetId="11">
        <row r="3">
          <cell r="B3" t="str">
            <v>Все причины</v>
          </cell>
          <cell r="D3" t="str">
            <v>TOT</v>
          </cell>
        </row>
        <row r="4">
          <cell r="B4" t="str">
            <v>в связи с учебой</v>
          </cell>
          <cell r="D4" t="str">
            <v>edu</v>
          </cell>
        </row>
        <row r="5">
          <cell r="B5" t="str">
            <v>в связи с работой</v>
          </cell>
          <cell r="D5" t="str">
            <v>work</v>
          </cell>
        </row>
        <row r="6">
          <cell r="B6" t="str">
            <v>возвращение к  прежнему месту жительства</v>
          </cell>
          <cell r="D6" t="str">
            <v>ret</v>
          </cell>
        </row>
        <row r="7">
          <cell r="B7" t="str">
            <v>из-за обострения межнациональных отношений</v>
          </cell>
          <cell r="D7" t="str">
            <v>ethn</v>
          </cell>
        </row>
        <row r="8">
          <cell r="B8" t="str">
            <v>из-за обострения криминогенной обстановки</v>
          </cell>
          <cell r="D8" t="str">
            <v>crim</v>
          </cell>
        </row>
        <row r="9">
          <cell r="B9" t="str">
            <v>экологическое неблагополучие</v>
          </cell>
          <cell r="D9" t="str">
            <v>ecol</v>
          </cell>
        </row>
        <row r="10">
          <cell r="B10" t="str">
            <v>несоответствие природно-климатическим условиям</v>
          </cell>
          <cell r="D10" t="str">
            <v>clim</v>
          </cell>
        </row>
        <row r="11">
          <cell r="B11" t="str">
            <v>причины личного, семейного характера</v>
          </cell>
          <cell r="D11" t="str">
            <v>priv</v>
          </cell>
        </row>
        <row r="12">
          <cell r="B12" t="str">
            <v>иные причины</v>
          </cell>
          <cell r="D12" t="str">
            <v>other</v>
          </cell>
        </row>
        <row r="13">
          <cell r="B13" t="str">
            <v>причина не указана</v>
          </cell>
          <cell r="D13" t="str">
            <v>not_sp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11_107/IssWWW.exe/Stg//%3Cextid%3E/%3Cstoragepath%3E::|tab2-15-10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4"/>
  <sheetViews>
    <sheetView tabSelected="1" zoomScalePageLayoutView="0" workbookViewId="0" topLeftCell="A49">
      <selection activeCell="E52" sqref="E52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20.50390625" style="28" customWidth="1"/>
    <col min="7" max="7" width="9.50390625" style="47" customWidth="1"/>
    <col min="8" max="9" width="7.875" style="47" bestFit="1" customWidth="1"/>
    <col min="10" max="10" width="11.75390625" style="47" customWidth="1"/>
    <col min="11" max="13" width="7.875" style="47" bestFit="1" customWidth="1"/>
    <col min="14" max="16384" width="9.125" style="1" customWidth="1"/>
  </cols>
  <sheetData>
    <row r="1" spans="2:13" s="4" customFormat="1" ht="30" thickBot="1">
      <c r="B1" s="55" t="s">
        <v>20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" customFormat="1" ht="15.75" thickTop="1">
      <c r="A2" s="4">
        <v>1</v>
      </c>
      <c r="B2" s="4">
        <v>1</v>
      </c>
      <c r="C2" s="6" t="s">
        <v>0</v>
      </c>
      <c r="D2" s="37" t="s">
        <v>42</v>
      </c>
      <c r="E2" s="5"/>
      <c r="F2" s="51" t="s">
        <v>88</v>
      </c>
      <c r="G2" s="43"/>
      <c r="H2" s="43"/>
      <c r="I2" s="43"/>
      <c r="J2" s="43"/>
      <c r="K2" s="43"/>
      <c r="L2" s="43"/>
      <c r="M2" s="43"/>
    </row>
    <row r="3" spans="1:13" s="4" customFormat="1" ht="82.5" customHeight="1" thickBot="1">
      <c r="A3" s="4">
        <v>1</v>
      </c>
      <c r="B3" s="4">
        <v>2</v>
      </c>
      <c r="C3" s="10" t="s">
        <v>19</v>
      </c>
      <c r="D3" s="38" t="s">
        <v>90</v>
      </c>
      <c r="F3" s="58" t="s">
        <v>89</v>
      </c>
      <c r="G3" s="59"/>
      <c r="H3" s="59"/>
      <c r="I3" s="43"/>
      <c r="J3" s="43"/>
      <c r="K3" s="43"/>
      <c r="L3" s="43"/>
      <c r="M3" s="43"/>
    </row>
    <row r="4" spans="1:13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INDEX('[1]показатели'!$C$3:$C$66,MATCH(D2,'[1]показатели'!$B$3:$B$66,0))</f>
        <v>54</v>
      </c>
      <c r="E4" s="5"/>
      <c r="F4" s="44"/>
      <c r="G4" s="43"/>
      <c r="H4" s="43"/>
      <c r="I4" s="43"/>
      <c r="J4" s="43"/>
      <c r="K4" s="43"/>
      <c r="L4" s="43"/>
      <c r="M4" s="43"/>
    </row>
    <row r="5" spans="1:13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INDEX('[1]показатели'!$D$3:$D$66,MATCH(D2,'[1]показатели'!$B$3:$B$66,0))</f>
        <v>NumMig</v>
      </c>
      <c r="E5" s="5"/>
      <c r="F5" s="44"/>
      <c r="G5" s="43"/>
      <c r="H5" s="43"/>
      <c r="I5" s="43"/>
      <c r="J5" s="43"/>
      <c r="K5" s="43"/>
      <c r="L5" s="43"/>
      <c r="M5" s="43"/>
    </row>
    <row r="6" spans="1:13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  <c r="F6" s="44"/>
      <c r="G6" s="43"/>
      <c r="H6" s="43"/>
      <c r="I6" s="43"/>
      <c r="J6" s="43"/>
      <c r="K6" s="43"/>
      <c r="L6" s="43"/>
      <c r="M6" s="43"/>
    </row>
    <row r="7" spans="3:13" s="4" customFormat="1" ht="16.5" thickBot="1" thickTop="1">
      <c r="C7" s="5"/>
      <c r="D7" s="3"/>
      <c r="E7" s="5"/>
      <c r="F7" s="44"/>
      <c r="G7" s="43"/>
      <c r="H7" s="43"/>
      <c r="I7" s="43"/>
      <c r="J7" s="43"/>
      <c r="K7" s="43"/>
      <c r="L7" s="43"/>
      <c r="M7" s="43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44"/>
      <c r="G8" s="43"/>
      <c r="H8" s="43"/>
      <c r="I8" s="43"/>
      <c r="J8" s="43"/>
      <c r="K8" s="43"/>
      <c r="L8" s="43"/>
      <c r="M8" s="43"/>
    </row>
    <row r="9" spans="1:13" s="4" customFormat="1" ht="15.75" customHeight="1" thickBot="1" thickTop="1">
      <c r="A9" s="4">
        <v>1</v>
      </c>
      <c r="B9" s="4">
        <v>111</v>
      </c>
      <c r="C9" s="10" t="s">
        <v>17</v>
      </c>
      <c r="D9" s="13" t="s">
        <v>30</v>
      </c>
      <c r="E9" s="5"/>
      <c r="F9" s="44"/>
      <c r="G9" s="43"/>
      <c r="H9" s="43"/>
      <c r="I9" s="43"/>
      <c r="J9" s="43"/>
      <c r="K9" s="43"/>
      <c r="L9" s="43"/>
      <c r="M9" s="43"/>
    </row>
    <row r="10" spans="1:13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INDEX('[1]категории'!$C$3:$C$28,MATCH(D9,'[1]категории'!$B$3:$B$28,0))</f>
        <v>20</v>
      </c>
      <c r="F10" s="44"/>
      <c r="G10" s="43"/>
      <c r="H10" s="43"/>
      <c r="I10" s="43"/>
      <c r="J10" s="43"/>
      <c r="K10" s="43"/>
      <c r="L10" s="43"/>
      <c r="M10" s="43"/>
    </row>
    <row r="11" spans="1:13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INDEX('[1]категории'!$D$3:$D$28,MATCH(D9,'[1]категории'!$B$3:$B$28,0))</f>
        <v>MigDir</v>
      </c>
      <c r="F11" s="44"/>
      <c r="G11" s="43"/>
      <c r="H11" s="43"/>
      <c r="I11" s="43"/>
      <c r="J11" s="43"/>
      <c r="K11" s="43"/>
      <c r="L11" s="43"/>
      <c r="M11" s="43"/>
    </row>
    <row r="12" spans="1:13" s="4" customFormat="1" ht="18.75" thickBot="1" thickTop="1">
      <c r="A12" s="4">
        <v>1</v>
      </c>
      <c r="B12" s="4">
        <v>114</v>
      </c>
      <c r="C12" s="15" t="s">
        <v>8</v>
      </c>
      <c r="D12" s="16">
        <v>3</v>
      </c>
      <c r="E12" s="5"/>
      <c r="F12" s="45">
        <v>1</v>
      </c>
      <c r="G12" s="43"/>
      <c r="H12" s="43"/>
      <c r="I12" s="43"/>
      <c r="J12" s="43"/>
      <c r="K12" s="43"/>
      <c r="L12" s="43"/>
      <c r="M12" s="43"/>
    </row>
    <row r="13" spans="3:13" s="4" customFormat="1" ht="16.5" thickBot="1" thickTop="1">
      <c r="C13" s="5"/>
      <c r="D13" s="3"/>
      <c r="E13" s="5"/>
      <c r="F13" s="44"/>
      <c r="G13" s="43"/>
      <c r="H13" s="43"/>
      <c r="I13" s="43"/>
      <c r="J13" s="43"/>
      <c r="K13" s="43"/>
      <c r="L13" s="43"/>
      <c r="M13" s="43"/>
    </row>
    <row r="14" spans="1:13" s="4" customFormat="1" ht="15.75" customHeight="1" thickBot="1" thickTop="1">
      <c r="A14" s="4">
        <v>1</v>
      </c>
      <c r="B14" s="4">
        <v>121</v>
      </c>
      <c r="C14" s="10" t="s">
        <v>25</v>
      </c>
      <c r="D14" s="13" t="s">
        <v>54</v>
      </c>
      <c r="E14" s="5"/>
      <c r="F14" s="44"/>
      <c r="G14" s="43"/>
      <c r="H14" s="43"/>
      <c r="I14" s="43"/>
      <c r="J14" s="43"/>
      <c r="K14" s="43"/>
      <c r="L14" s="43"/>
      <c r="M14" s="43"/>
    </row>
    <row r="15" spans="1:13" s="4" customFormat="1" ht="16.5" thickBot="1" thickTop="1">
      <c r="A15" s="4">
        <v>1</v>
      </c>
      <c r="B15" s="4">
        <f>B14+1</f>
        <v>122</v>
      </c>
      <c r="C15" s="7" t="s">
        <v>26</v>
      </c>
      <c r="D15" s="11">
        <f>INDEX('[1]категории'!$C$3:$C$28,MATCH(D14,'[1]категории'!$B$3:$B$28,0))</f>
        <v>13</v>
      </c>
      <c r="F15" s="44"/>
      <c r="G15" s="43"/>
      <c r="H15" s="43"/>
      <c r="I15" s="43"/>
      <c r="J15" s="43"/>
      <c r="K15" s="43"/>
      <c r="L15" s="43"/>
      <c r="M15" s="43"/>
    </row>
    <row r="16" spans="1:13" s="4" customFormat="1" ht="16.5" thickBot="1" thickTop="1">
      <c r="A16" s="4">
        <v>1</v>
      </c>
      <c r="B16" s="4">
        <f>B15+1</f>
        <v>123</v>
      </c>
      <c r="C16" s="7" t="s">
        <v>27</v>
      </c>
      <c r="D16" s="11" t="str">
        <f>INDEX('[1]категории'!$D$3:$D$28,MATCH(D14,'[1]категории'!$B$3:$B$28,0))</f>
        <v>World</v>
      </c>
      <c r="F16" s="44"/>
      <c r="G16" s="43"/>
      <c r="H16" s="43"/>
      <c r="I16" s="43"/>
      <c r="J16" s="43"/>
      <c r="K16" s="43"/>
      <c r="L16" s="43"/>
      <c r="M16" s="43"/>
    </row>
    <row r="17" spans="1:13" s="4" customFormat="1" ht="18.75" thickBot="1" thickTop="1">
      <c r="A17" s="4">
        <v>1</v>
      </c>
      <c r="B17" s="4">
        <f>B16+1</f>
        <v>124</v>
      </c>
      <c r="C17" s="15" t="s">
        <v>28</v>
      </c>
      <c r="D17" s="16">
        <v>32</v>
      </c>
      <c r="E17" s="5"/>
      <c r="F17" s="52">
        <v>42</v>
      </c>
      <c r="G17" s="43"/>
      <c r="H17" s="43"/>
      <c r="I17" s="43"/>
      <c r="J17" s="43"/>
      <c r="K17" s="43"/>
      <c r="L17" s="43"/>
      <c r="M17" s="43"/>
    </row>
    <row r="18" spans="3:13" s="4" customFormat="1" ht="16.5" thickBot="1" thickTop="1">
      <c r="C18" s="5"/>
      <c r="D18" s="3"/>
      <c r="E18" s="5"/>
      <c r="F18" s="44"/>
      <c r="G18" s="43"/>
      <c r="H18" s="43"/>
      <c r="I18" s="43"/>
      <c r="J18" s="43"/>
      <c r="K18" s="43"/>
      <c r="L18" s="43"/>
      <c r="M18" s="43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44"/>
      <c r="G19" s="43"/>
      <c r="H19" s="43"/>
      <c r="I19" s="43"/>
      <c r="J19" s="43"/>
      <c r="K19" s="43"/>
      <c r="L19" s="43"/>
      <c r="M19" s="43"/>
    </row>
    <row r="20" spans="1:13" s="4" customFormat="1" ht="15.75" customHeight="1" thickBot="1" thickTop="1">
      <c r="A20" s="4">
        <v>1</v>
      </c>
      <c r="B20" s="4">
        <v>211</v>
      </c>
      <c r="C20" s="10" t="s">
        <v>17</v>
      </c>
      <c r="D20" s="16" t="s">
        <v>43</v>
      </c>
      <c r="E20" s="5"/>
      <c r="F20" s="44"/>
      <c r="G20" s="43"/>
      <c r="H20" s="43"/>
      <c r="I20" s="43"/>
      <c r="J20" s="43"/>
      <c r="K20" s="43"/>
      <c r="L20" s="43"/>
      <c r="M20" s="43"/>
    </row>
    <row r="21" spans="1:13" s="4" customFormat="1" ht="16.5" thickBot="1" thickTop="1">
      <c r="A21" s="4">
        <v>1</v>
      </c>
      <c r="B21" s="4">
        <v>212</v>
      </c>
      <c r="C21" s="7" t="s">
        <v>18</v>
      </c>
      <c r="D21" s="11">
        <f>INDEX('[1]категории'!$C$3:$C$28,MATCH(D20,'[1]категории'!$B$3:$B$28,0))</f>
        <v>22</v>
      </c>
      <c r="F21" s="44"/>
      <c r="G21" s="43"/>
      <c r="H21" s="43"/>
      <c r="I21" s="43"/>
      <c r="J21" s="43"/>
      <c r="K21" s="43"/>
      <c r="L21" s="43"/>
      <c r="M21" s="43"/>
    </row>
    <row r="22" spans="1:13" s="4" customFormat="1" ht="16.5" thickBot="1" thickTop="1">
      <c r="A22" s="4">
        <v>1</v>
      </c>
      <c r="B22" s="4">
        <v>213</v>
      </c>
      <c r="C22" s="7" t="s">
        <v>7</v>
      </c>
      <c r="D22" s="11" t="str">
        <f>INDEX('[1]категории'!$D$3:$D$28,MATCH(D20,'[1]категории'!$B$3:$B$28,0))</f>
        <v>ReaMig</v>
      </c>
      <c r="F22" s="44"/>
      <c r="G22" s="43"/>
      <c r="H22" s="43"/>
      <c r="I22" s="43"/>
      <c r="J22" s="43"/>
      <c r="K22" s="43"/>
      <c r="L22" s="43"/>
      <c r="M22" s="43"/>
    </row>
    <row r="23" spans="1:13" s="4" customFormat="1" ht="18.75" thickBot="1" thickTop="1">
      <c r="A23" s="4">
        <v>1</v>
      </c>
      <c r="B23" s="4">
        <v>214</v>
      </c>
      <c r="C23" s="8" t="s">
        <v>10</v>
      </c>
      <c r="D23" s="16">
        <v>8</v>
      </c>
      <c r="E23" s="5"/>
      <c r="F23" s="46">
        <v>49</v>
      </c>
      <c r="G23" s="43"/>
      <c r="H23" s="43"/>
      <c r="I23" s="43"/>
      <c r="J23" s="43"/>
      <c r="K23" s="43"/>
      <c r="L23" s="43"/>
      <c r="M23" s="43"/>
    </row>
    <row r="24" spans="3:13" s="4" customFormat="1" ht="9.75" customHeight="1" thickBot="1" thickTop="1">
      <c r="C24" s="5"/>
      <c r="D24" s="3"/>
      <c r="E24" s="5"/>
      <c r="F24" s="44"/>
      <c r="G24" s="43"/>
      <c r="H24" s="43"/>
      <c r="I24" s="43"/>
      <c r="J24" s="43"/>
      <c r="K24" s="43"/>
      <c r="L24" s="43"/>
      <c r="M24" s="43"/>
    </row>
    <row r="25" spans="1:13" s="4" customFormat="1" ht="18.75" thickBot="1" thickTop="1">
      <c r="A25" s="4">
        <v>1</v>
      </c>
      <c r="B25" s="4">
        <v>14</v>
      </c>
      <c r="C25" s="9" t="s">
        <v>5</v>
      </c>
      <c r="D25" s="14" t="s">
        <v>87</v>
      </c>
      <c r="E25" s="5"/>
      <c r="F25" s="44"/>
      <c r="G25" s="43"/>
      <c r="H25" s="43"/>
      <c r="I25" s="43"/>
      <c r="J25" s="43"/>
      <c r="K25" s="43"/>
      <c r="L25" s="43"/>
      <c r="M25" s="43"/>
    </row>
    <row r="26" spans="3:13" s="4" customFormat="1" ht="9.75" customHeight="1" thickBot="1" thickTop="1">
      <c r="C26" s="5"/>
      <c r="D26" s="3"/>
      <c r="E26" s="5"/>
      <c r="F26" s="44"/>
      <c r="G26" s="43"/>
      <c r="H26" s="43"/>
      <c r="I26" s="43"/>
      <c r="J26" s="43"/>
      <c r="K26" s="43"/>
      <c r="L26" s="43"/>
      <c r="M26" s="43"/>
    </row>
    <row r="27" spans="1:13" s="4" customFormat="1" ht="16.5" thickBot="1" thickTop="1">
      <c r="A27" s="4">
        <v>1</v>
      </c>
      <c r="B27" s="4">
        <v>15</v>
      </c>
      <c r="C27" s="9" t="s">
        <v>11</v>
      </c>
      <c r="D27" s="42" t="s">
        <v>91</v>
      </c>
      <c r="E27" s="5"/>
      <c r="F27" s="44"/>
      <c r="G27" s="43"/>
      <c r="H27" s="43"/>
      <c r="I27" s="43"/>
      <c r="J27" s="43"/>
      <c r="K27" s="43"/>
      <c r="L27" s="43"/>
      <c r="M27" s="43"/>
    </row>
    <row r="28" spans="3:13" s="4" customFormat="1" ht="9.75" customHeight="1" thickBot="1" thickTop="1">
      <c r="C28" s="5"/>
      <c r="D28" s="3"/>
      <c r="E28" s="5"/>
      <c r="F28" s="44"/>
      <c r="G28" s="43"/>
      <c r="H28" s="43"/>
      <c r="I28" s="43"/>
      <c r="J28" s="43"/>
      <c r="K28" s="43"/>
      <c r="L28" s="43"/>
      <c r="M28" s="43"/>
    </row>
    <row r="29" spans="1:13" s="4" customFormat="1" ht="18.75" thickBot="1" thickTop="1">
      <c r="A29" s="4">
        <v>1</v>
      </c>
      <c r="B29" s="4">
        <v>16</v>
      </c>
      <c r="C29" s="9" t="s">
        <v>6</v>
      </c>
      <c r="D29" s="13" t="s">
        <v>29</v>
      </c>
      <c r="E29" s="5"/>
      <c r="F29" s="44"/>
      <c r="G29" s="43"/>
      <c r="H29" s="43"/>
      <c r="I29" s="43"/>
      <c r="J29" s="43"/>
      <c r="K29" s="43"/>
      <c r="L29" s="43"/>
      <c r="M29" s="43"/>
    </row>
    <row r="30" spans="3:13" s="4" customFormat="1" ht="9.75" customHeight="1" thickBot="1" thickTop="1">
      <c r="C30" s="5"/>
      <c r="D30" s="3"/>
      <c r="E30" s="5"/>
      <c r="F30" s="44"/>
      <c r="G30" s="43"/>
      <c r="H30" s="43"/>
      <c r="I30" s="43"/>
      <c r="J30" s="43"/>
      <c r="K30" s="43"/>
      <c r="L30" s="43"/>
      <c r="M30" s="43"/>
    </row>
    <row r="31" spans="1:13" s="4" customFormat="1" ht="18.75" thickBot="1" thickTop="1">
      <c r="A31" s="4">
        <v>1</v>
      </c>
      <c r="B31" s="4">
        <v>17</v>
      </c>
      <c r="C31" s="9" t="s">
        <v>15</v>
      </c>
      <c r="D31" s="24">
        <v>40796</v>
      </c>
      <c r="E31" s="5"/>
      <c r="F31" s="44"/>
      <c r="G31" s="43"/>
      <c r="H31" s="43"/>
      <c r="I31" s="43"/>
      <c r="J31" s="43"/>
      <c r="K31" s="43"/>
      <c r="L31" s="43"/>
      <c r="M31" s="43"/>
    </row>
    <row r="32" spans="3:13" s="4" customFormat="1" ht="9.75" customHeight="1" thickBot="1" thickTop="1">
      <c r="C32" s="5"/>
      <c r="D32" s="3"/>
      <c r="E32" s="5"/>
      <c r="F32" s="44"/>
      <c r="G32" s="43"/>
      <c r="H32" s="43"/>
      <c r="I32" s="43"/>
      <c r="J32" s="43"/>
      <c r="K32" s="43"/>
      <c r="L32" s="43"/>
      <c r="M32" s="43"/>
    </row>
    <row r="33" spans="1:13" s="4" customFormat="1" ht="18.75" thickBot="1" thickTop="1">
      <c r="A33" s="4">
        <v>1</v>
      </c>
      <c r="B33" s="4">
        <v>18</v>
      </c>
      <c r="C33" s="9" t="s">
        <v>12</v>
      </c>
      <c r="D33" s="24">
        <f ca="1">TODAY()</f>
        <v>41001</v>
      </c>
      <c r="E33" s="5"/>
      <c r="F33" s="44"/>
      <c r="G33" s="43"/>
      <c r="H33" s="43"/>
      <c r="I33" s="43"/>
      <c r="J33" s="43"/>
      <c r="K33" s="43"/>
      <c r="L33" s="43"/>
      <c r="M33" s="43"/>
    </row>
    <row r="34" spans="3:13" s="4" customFormat="1" ht="9.75" customHeight="1" thickBot="1" thickTop="1">
      <c r="C34" s="5"/>
      <c r="D34" s="3"/>
      <c r="E34" s="5"/>
      <c r="F34" s="44"/>
      <c r="G34" s="43"/>
      <c r="H34" s="43"/>
      <c r="I34" s="43"/>
      <c r="J34" s="43"/>
      <c r="K34" s="43"/>
      <c r="L34" s="43"/>
      <c r="M34" s="43"/>
    </row>
    <row r="35" spans="1:13" s="4" customFormat="1" ht="18.75" thickBot="1" thickTop="1">
      <c r="A35" s="4">
        <v>1</v>
      </c>
      <c r="B35" s="4">
        <v>19</v>
      </c>
      <c r="C35" s="9" t="s">
        <v>13</v>
      </c>
      <c r="D35" s="16" t="s">
        <v>34</v>
      </c>
      <c r="E35" s="5"/>
      <c r="F35" s="44"/>
      <c r="G35" s="43"/>
      <c r="H35" s="43"/>
      <c r="I35" s="43"/>
      <c r="J35" s="43"/>
      <c r="K35" s="43"/>
      <c r="L35" s="43"/>
      <c r="M35" s="43"/>
    </row>
    <row r="36" spans="1:3" ht="9.75" customHeight="1" thickBot="1" thickTop="1">
      <c r="A36" s="4"/>
      <c r="C36" s="2"/>
    </row>
    <row r="37" spans="1:13" s="4" customFormat="1" ht="18.75" thickBot="1" thickTop="1">
      <c r="A37" s="4">
        <v>1</v>
      </c>
      <c r="B37" s="4">
        <v>20</v>
      </c>
      <c r="C37" s="9" t="s">
        <v>4</v>
      </c>
      <c r="D37" s="13" t="s">
        <v>92</v>
      </c>
      <c r="E37" s="5"/>
      <c r="F37" s="44"/>
      <c r="G37" s="43"/>
      <c r="H37" s="43"/>
      <c r="I37" s="43"/>
      <c r="J37" s="43"/>
      <c r="K37" s="43"/>
      <c r="L37" s="43"/>
      <c r="M37" s="43"/>
    </row>
    <row r="38" spans="1:3" ht="9.75" customHeight="1" thickBot="1" thickTop="1">
      <c r="A38" s="4"/>
      <c r="C38" s="2"/>
    </row>
    <row r="39" spans="1:13" s="4" customFormat="1" ht="18.75" thickBot="1" thickTop="1">
      <c r="A39" s="4">
        <v>1</v>
      </c>
      <c r="B39" s="4">
        <v>21</v>
      </c>
      <c r="C39" s="9" t="s">
        <v>21</v>
      </c>
      <c r="D39" s="56" t="s">
        <v>93</v>
      </c>
      <c r="E39" s="57"/>
      <c r="F39" s="57"/>
      <c r="G39" s="57"/>
      <c r="H39" s="57"/>
      <c r="I39" s="57"/>
      <c r="J39" s="57"/>
      <c r="K39" s="57"/>
      <c r="L39" s="57"/>
      <c r="M39" s="57"/>
    </row>
    <row r="40" spans="1:44" ht="6.75" customHeight="1" thickBot="1" thickTop="1">
      <c r="A40" s="4"/>
      <c r="C40" s="28"/>
      <c r="E40" s="5"/>
      <c r="K40" s="28"/>
      <c r="N40" s="29"/>
      <c r="O40" s="29"/>
      <c r="P40" s="30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ht="15" customHeight="1" thickBot="1" thickTop="1">
      <c r="A41" s="4">
        <v>1</v>
      </c>
      <c r="B41" s="4">
        <v>22</v>
      </c>
      <c r="C41" s="31" t="s">
        <v>31</v>
      </c>
      <c r="D41" s="13">
        <v>2010</v>
      </c>
      <c r="E41" s="5"/>
      <c r="F41" s="44"/>
      <c r="G41" s="43"/>
      <c r="H41" s="43"/>
      <c r="I41" s="43"/>
      <c r="J41" s="43"/>
      <c r="K41" s="44"/>
      <c r="L41" s="43"/>
      <c r="M41" s="43"/>
      <c r="N41" s="32"/>
      <c r="O41" s="32"/>
      <c r="P41" s="33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</row>
    <row r="42" spans="1:44" ht="6.75" customHeight="1" thickBot="1" thickTop="1">
      <c r="A42" s="4"/>
      <c r="C42" s="28"/>
      <c r="K42" s="28"/>
      <c r="N42" s="29"/>
      <c r="O42" s="29"/>
      <c r="P42" s="30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ht="15" customHeight="1" thickBot="1" thickTop="1">
      <c r="A43" s="4">
        <v>1</v>
      </c>
      <c r="B43" s="4">
        <v>23</v>
      </c>
      <c r="C43" s="31" t="s">
        <v>32</v>
      </c>
      <c r="D43" s="13" t="s">
        <v>33</v>
      </c>
      <c r="E43" s="34"/>
      <c r="F43" s="48"/>
      <c r="G43" s="48"/>
      <c r="H43" s="48"/>
      <c r="I43" s="48"/>
      <c r="J43" s="48"/>
      <c r="K43" s="48"/>
      <c r="L43" s="48"/>
      <c r="M43" s="48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  <row r="44" spans="1:49" ht="11.25" customHeight="1" thickBot="1" thickTop="1">
      <c r="A44" s="4"/>
      <c r="F44" s="1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3" s="4" customFormat="1" ht="17.25" customHeight="1" thickBot="1" thickTop="1">
      <c r="A45" s="4">
        <v>1</v>
      </c>
      <c r="B45" s="4">
        <v>300</v>
      </c>
      <c r="C45" s="31" t="s">
        <v>40</v>
      </c>
    </row>
    <row r="46" spans="1:13" ht="9.75" customHeight="1" thickBot="1" thickTop="1">
      <c r="A46" s="4"/>
      <c r="C46" s="2"/>
      <c r="F46" s="1"/>
      <c r="G46" s="1"/>
      <c r="H46" s="1"/>
      <c r="I46" s="1"/>
      <c r="J46" s="1"/>
      <c r="K46" s="1"/>
      <c r="L46" s="1"/>
      <c r="M46" s="1"/>
    </row>
    <row r="47" spans="1:5" s="4" customFormat="1" ht="18.75" thickBot="1" thickTop="1">
      <c r="A47" s="4">
        <v>1</v>
      </c>
      <c r="B47" s="4">
        <v>311</v>
      </c>
      <c r="C47" s="9" t="s">
        <v>41</v>
      </c>
      <c r="D47" s="13" t="s">
        <v>3</v>
      </c>
      <c r="E47" s="5"/>
    </row>
    <row r="48" spans="1:5" s="4" customFormat="1" ht="16.5" thickBot="1" thickTop="1">
      <c r="A48" s="4">
        <v>1</v>
      </c>
      <c r="B48" s="4">
        <v>312</v>
      </c>
      <c r="C48" s="7" t="s">
        <v>95</v>
      </c>
      <c r="D48" s="54">
        <f>MATCH(D47,'[1]категории'!$B$3:$B$21,0)</f>
        <v>2</v>
      </c>
      <c r="E48" s="5"/>
    </row>
    <row r="49" spans="1:5" s="4" customFormat="1" ht="16.5" thickBot="1" thickTop="1">
      <c r="A49" s="4">
        <v>1</v>
      </c>
      <c r="B49" s="4">
        <v>313</v>
      </c>
      <c r="C49" s="7" t="s">
        <v>96</v>
      </c>
      <c r="D49" s="60" t="str">
        <f>IF(ISNA(#REF!),"-?-",INDEX('[1]категории'!$D$3:$D$21,D48))</f>
        <v>YEAR</v>
      </c>
      <c r="E49" s="5"/>
    </row>
    <row r="50" spans="1:5" s="4" customFormat="1" ht="18.75" thickBot="1" thickTop="1">
      <c r="A50" s="4">
        <v>1</v>
      </c>
      <c r="B50" s="4">
        <v>315</v>
      </c>
      <c r="C50" s="9" t="s">
        <v>97</v>
      </c>
      <c r="D50" s="13">
        <v>2010</v>
      </c>
      <c r="E50" s="5"/>
    </row>
    <row r="51" spans="1:5" s="4" customFormat="1" ht="16.5" thickBot="1" thickTop="1">
      <c r="A51" s="4">
        <v>1</v>
      </c>
      <c r="B51" s="4">
        <v>316</v>
      </c>
      <c r="C51" s="9" t="s">
        <v>98</v>
      </c>
      <c r="D51" s="27">
        <f>INDEX('[1]period'!$D$3:$D$419,MATCH(D50,'[1]period'!$B$3:$B$419,0))</f>
        <v>2010</v>
      </c>
      <c r="E51" s="5"/>
    </row>
    <row r="52" spans="1:5" s="4" customFormat="1" ht="16.5" thickBot="1" thickTop="1">
      <c r="A52" s="4">
        <v>1</v>
      </c>
      <c r="B52" s="4">
        <v>317</v>
      </c>
      <c r="C52" s="9" t="s">
        <v>99</v>
      </c>
      <c r="D52" s="27">
        <f>MATCH(D50,'[1]period'!$B$3:$B$419,0)</f>
        <v>134</v>
      </c>
      <c r="E52" s="5"/>
    </row>
    <row r="53" spans="1:13" ht="10.5" customHeight="1" thickTop="1">
      <c r="A53" s="4"/>
      <c r="B53" s="4"/>
      <c r="G53" s="28"/>
      <c r="H53" s="28"/>
      <c r="I53" s="28"/>
      <c r="J53" s="28"/>
      <c r="K53" s="28"/>
      <c r="L53" s="28"/>
      <c r="M53" s="28"/>
    </row>
    <row r="54" spans="1:13" s="18" customFormat="1" ht="15">
      <c r="A54" s="17"/>
      <c r="B54" s="17"/>
      <c r="C54" s="23" t="s">
        <v>22</v>
      </c>
      <c r="D54" s="19"/>
      <c r="E54" s="19"/>
      <c r="F54" s="49"/>
      <c r="G54" s="50"/>
      <c r="H54" s="50"/>
      <c r="I54" s="50"/>
      <c r="J54" s="50"/>
      <c r="K54" s="50"/>
      <c r="L54" s="50"/>
      <c r="M54" s="50"/>
    </row>
    <row r="55" spans="1:18" ht="15">
      <c r="A55" s="26">
        <v>2</v>
      </c>
      <c r="B55" s="20">
        <v>2</v>
      </c>
      <c r="C55" s="21">
        <v>3</v>
      </c>
      <c r="D55" s="22">
        <v>4</v>
      </c>
      <c r="E55" s="26">
        <v>2</v>
      </c>
      <c r="F55" s="39">
        <v>3</v>
      </c>
      <c r="G55" s="39">
        <v>4</v>
      </c>
      <c r="H55" s="39">
        <v>5</v>
      </c>
      <c r="I55" s="39">
        <v>5</v>
      </c>
      <c r="J55" s="39">
        <v>5</v>
      </c>
      <c r="K55" s="39">
        <v>5</v>
      </c>
      <c r="L55" s="39">
        <v>5</v>
      </c>
      <c r="M55" s="39">
        <v>5</v>
      </c>
      <c r="N55" s="39">
        <v>5</v>
      </c>
      <c r="O55" s="39">
        <v>5</v>
      </c>
      <c r="P55" s="39">
        <v>5</v>
      </c>
      <c r="Q55" s="39">
        <v>5</v>
      </c>
      <c r="R55" s="39">
        <v>5</v>
      </c>
    </row>
    <row r="56" spans="1:18" ht="15" thickBot="1">
      <c r="A56" s="26">
        <v>2</v>
      </c>
      <c r="B56" s="25"/>
      <c r="C56" s="25"/>
      <c r="D56" s="25" t="s">
        <v>23</v>
      </c>
      <c r="E56" s="25"/>
      <c r="F56" s="25"/>
      <c r="G56" s="25"/>
      <c r="H56" s="53">
        <f>MATCH(H58,'[2]rea_mig'!$B$3:$B$176,0)</f>
        <v>1</v>
      </c>
      <c r="I56" s="53">
        <f>MATCH(I58,'[2]rea_mig'!$B$3:$B$176,0)</f>
        <v>2</v>
      </c>
      <c r="J56" s="53">
        <f>MATCH(J58,'[2]rea_mig'!$B$3:$B$176,0)</f>
        <v>3</v>
      </c>
      <c r="K56" s="53">
        <f>MATCH(K58,'[2]rea_mig'!$B$3:$B$176,0)</f>
        <v>4</v>
      </c>
      <c r="L56" s="53">
        <f>MATCH(L58,'[2]rea_mig'!$B$3:$B$176,0)</f>
        <v>5</v>
      </c>
      <c r="M56" s="53">
        <f>MATCH(M58,'[2]rea_mig'!$B$3:$B$176,0)</f>
        <v>6</v>
      </c>
      <c r="N56" s="53">
        <f>MATCH(N58,'[2]rea_mig'!$B$3:$B$176,0)</f>
        <v>7</v>
      </c>
      <c r="O56" s="53">
        <f>MATCH(O58,'[2]rea_mig'!$B$3:$B$176,0)</f>
        <v>8</v>
      </c>
      <c r="P56" s="53">
        <f>MATCH(P58,'[2]rea_mig'!$B$3:$B$176,0)</f>
        <v>9</v>
      </c>
      <c r="Q56" s="53">
        <f>MATCH(Q58,'[2]rea_mig'!$B$3:$B$176,0)</f>
        <v>10</v>
      </c>
      <c r="R56" s="53">
        <f>MATCH(R58,'[2]rea_mig'!$B$3:$B$176,0)</f>
        <v>11</v>
      </c>
    </row>
    <row r="57" spans="1:18" ht="16.5" thickBot="1" thickTop="1">
      <c r="A57" s="20">
        <v>3</v>
      </c>
      <c r="B57" s="25"/>
      <c r="C57" s="25"/>
      <c r="D57" s="25" t="s">
        <v>24</v>
      </c>
      <c r="E57" s="25"/>
      <c r="F57" s="25"/>
      <c r="G57" s="25"/>
      <c r="H57" s="53" t="str">
        <f>INDEX('[2]rea_mig'!$D$3:$D$176,MATCH(H58,'[2]rea_mig'!$B$3:$B$176,0))</f>
        <v>TOT</v>
      </c>
      <c r="I57" s="53" t="str">
        <f>INDEX('[2]rea_mig'!$D$3:$D$176,MATCH(I58,'[2]rea_mig'!$B$3:$B$176,0))</f>
        <v>edu</v>
      </c>
      <c r="J57" s="53" t="str">
        <f>INDEX('[2]rea_mig'!$D$3:$D$176,MATCH(J58,'[2]rea_mig'!$B$3:$B$176,0))</f>
        <v>work</v>
      </c>
      <c r="K57" s="53" t="str">
        <f>INDEX('[2]rea_mig'!$D$3:$D$176,MATCH(K58,'[2]rea_mig'!$B$3:$B$176,0))</f>
        <v>ret</v>
      </c>
      <c r="L57" s="53" t="str">
        <f>INDEX('[2]rea_mig'!$D$3:$D$176,MATCH(L58,'[2]rea_mig'!$B$3:$B$176,0))</f>
        <v>ethn</v>
      </c>
      <c r="M57" s="53" t="str">
        <f>INDEX('[2]rea_mig'!$D$3:$D$176,MATCH(M58,'[2]rea_mig'!$B$3:$B$176,0))</f>
        <v>crim</v>
      </c>
      <c r="N57" s="53" t="str">
        <f>INDEX('[2]rea_mig'!$D$3:$D$176,MATCH(N58,'[2]rea_mig'!$B$3:$B$176,0))</f>
        <v>ecol</v>
      </c>
      <c r="O57" s="53" t="str">
        <f>INDEX('[2]rea_mig'!$D$3:$D$176,MATCH(O58,'[2]rea_mig'!$B$3:$B$176,0))</f>
        <v>clim</v>
      </c>
      <c r="P57" s="53" t="str">
        <f>INDEX('[2]rea_mig'!$D$3:$D$176,MATCH(P58,'[2]rea_mig'!$B$3:$B$176,0))</f>
        <v>priv</v>
      </c>
      <c r="Q57" s="53" t="str">
        <f>INDEX('[2]rea_mig'!$D$3:$D$176,MATCH(Q58,'[2]rea_mig'!$B$3:$B$176,0))</f>
        <v>other</v>
      </c>
      <c r="R57" s="53" t="str">
        <f>INDEX('[2]rea_mig'!$D$3:$D$176,MATCH(R58,'[2]rea_mig'!$B$3:$B$176,0))</f>
        <v>not_sp</v>
      </c>
    </row>
    <row r="58" spans="1:18" ht="15" thickBot="1" thickTop="1">
      <c r="A58" s="26">
        <v>4</v>
      </c>
      <c r="B58" s="25" t="s">
        <v>23</v>
      </c>
      <c r="C58" s="25" t="s">
        <v>24</v>
      </c>
      <c r="D58" s="40" t="s">
        <v>35</v>
      </c>
      <c r="E58" s="25" t="s">
        <v>23</v>
      </c>
      <c r="F58" s="25" t="s">
        <v>24</v>
      </c>
      <c r="G58" s="41" t="s">
        <v>55</v>
      </c>
      <c r="H58" s="41" t="s">
        <v>44</v>
      </c>
      <c r="I58" s="41" t="s">
        <v>45</v>
      </c>
      <c r="J58" s="41" t="s">
        <v>46</v>
      </c>
      <c r="K58" s="41" t="s">
        <v>94</v>
      </c>
      <c r="L58" s="41" t="s">
        <v>47</v>
      </c>
      <c r="M58" s="41" t="s">
        <v>48</v>
      </c>
      <c r="N58" s="41" t="s">
        <v>49</v>
      </c>
      <c r="O58" s="41" t="s">
        <v>50</v>
      </c>
      <c r="P58" s="41" t="s">
        <v>51</v>
      </c>
      <c r="Q58" s="41" t="s">
        <v>52</v>
      </c>
      <c r="R58" s="41" t="s">
        <v>53</v>
      </c>
    </row>
    <row r="59" spans="1:18" ht="16.5" thickBot="1" thickTop="1">
      <c r="A59" s="26">
        <v>5</v>
      </c>
      <c r="B59" s="53">
        <f>MATCH(D59,'[2]migdir'!$B$3:$B$176,0)</f>
        <v>8</v>
      </c>
      <c r="C59" s="27" t="str">
        <f>INDEX('[2]migdir'!$D$3:$D$176,MATCH(D59,'[2]migdir'!$B$3:$B$176,0))</f>
        <v>in_m</v>
      </c>
      <c r="D59" s="40" t="s">
        <v>36</v>
      </c>
      <c r="E59" s="54">
        <f>MATCH(G59,'[2]world'!$B$3:$B$346,0)</f>
        <v>329</v>
      </c>
      <c r="F59" s="25" t="str">
        <f>INDEX('[2]world'!$D$3:$D$346,MATCH(G59,'[2]world'!$B$3:$B$346,0))</f>
        <v>TOT</v>
      </c>
      <c r="G59" s="41" t="s">
        <v>56</v>
      </c>
      <c r="H59" s="41">
        <v>175590</v>
      </c>
      <c r="I59" s="41">
        <v>4490</v>
      </c>
      <c r="J59" s="41">
        <v>24407</v>
      </c>
      <c r="K59" s="41">
        <v>5970</v>
      </c>
      <c r="L59" s="41">
        <v>2099</v>
      </c>
      <c r="M59" s="41">
        <v>231</v>
      </c>
      <c r="N59" s="41">
        <v>282</v>
      </c>
      <c r="O59" s="41">
        <v>308</v>
      </c>
      <c r="P59" s="41">
        <v>108190</v>
      </c>
      <c r="Q59" s="41">
        <v>18887</v>
      </c>
      <c r="R59" s="41">
        <v>10726</v>
      </c>
    </row>
    <row r="60" spans="1:18" ht="16.5" thickBot="1" thickTop="1">
      <c r="A60" s="26"/>
      <c r="B60" s="53"/>
      <c r="C60" s="27"/>
      <c r="D60" s="40"/>
      <c r="E60" s="54"/>
      <c r="F60" s="25"/>
      <c r="G60" s="41" t="s">
        <v>37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 ht="16.5" thickBot="1" thickTop="1">
      <c r="A61" s="26">
        <v>5</v>
      </c>
      <c r="B61" s="53">
        <f>MATCH(D61,'[2]migdir'!$B$3:$B$176,0)</f>
        <v>8</v>
      </c>
      <c r="C61" s="27" t="str">
        <f>INDEX('[2]migdir'!$D$3:$D$176,MATCH(D61,'[2]migdir'!$B$3:$B$176,0))</f>
        <v>in_m</v>
      </c>
      <c r="D61" s="40" t="s">
        <v>36</v>
      </c>
      <c r="E61" s="54">
        <f>MATCH(G61,'[2]world'!$B$3:$B$346,0)</f>
        <v>336</v>
      </c>
      <c r="F61" s="25" t="str">
        <f>INDEX('[2]world'!$D$3:$D$346,MATCH(G61,'[2]world'!$B$3:$B$346,0))</f>
        <v>CIS</v>
      </c>
      <c r="G61" s="41" t="s">
        <v>85</v>
      </c>
      <c r="H61" s="41">
        <v>164521</v>
      </c>
      <c r="I61" s="41">
        <v>3122</v>
      </c>
      <c r="J61" s="41">
        <v>22909</v>
      </c>
      <c r="K61" s="41">
        <v>4738</v>
      </c>
      <c r="L61" s="41">
        <v>2067</v>
      </c>
      <c r="M61" s="41">
        <v>225</v>
      </c>
      <c r="N61" s="41">
        <v>274</v>
      </c>
      <c r="O61" s="41">
        <v>294</v>
      </c>
      <c r="P61" s="41">
        <v>103310</v>
      </c>
      <c r="Q61" s="41">
        <v>17735</v>
      </c>
      <c r="R61" s="41">
        <v>9847</v>
      </c>
    </row>
    <row r="62" spans="1:18" ht="16.5" thickBot="1" thickTop="1">
      <c r="A62" s="26">
        <v>5</v>
      </c>
      <c r="B62" s="53">
        <f>MATCH(D62,'[2]migdir'!$B$3:$B$176,0)</f>
        <v>8</v>
      </c>
      <c r="C62" s="27" t="str">
        <f>INDEX('[2]migdir'!$D$3:$D$176,MATCH(D62,'[2]migdir'!$B$3:$B$176,0))</f>
        <v>in_m</v>
      </c>
      <c r="D62" s="40" t="s">
        <v>36</v>
      </c>
      <c r="E62" s="54">
        <f>MATCH(G62,'[2]world'!$B$3:$B$346,0)</f>
        <v>50</v>
      </c>
      <c r="F62" s="25" t="str">
        <f>INDEX('[2]world'!$D$3:$D$346,MATCH(G62,'[2]world'!$B$3:$B$346,0))</f>
        <v>AZ</v>
      </c>
      <c r="G62" s="41" t="s">
        <v>61</v>
      </c>
      <c r="H62" s="41">
        <v>13517</v>
      </c>
      <c r="I62" s="41">
        <v>232</v>
      </c>
      <c r="J62" s="41">
        <v>2349</v>
      </c>
      <c r="K62" s="41">
        <v>120</v>
      </c>
      <c r="L62" s="41">
        <v>71</v>
      </c>
      <c r="M62" s="41">
        <v>17</v>
      </c>
      <c r="N62" s="41">
        <v>17</v>
      </c>
      <c r="O62" s="41">
        <v>19</v>
      </c>
      <c r="P62" s="41">
        <v>8247</v>
      </c>
      <c r="Q62" s="41">
        <v>1315</v>
      </c>
      <c r="R62" s="41">
        <v>1130</v>
      </c>
    </row>
    <row r="63" spans="1:18" ht="16.5" thickBot="1" thickTop="1">
      <c r="A63" s="26">
        <v>5</v>
      </c>
      <c r="B63" s="53">
        <f>MATCH(D63,'[2]migdir'!$B$3:$B$176,0)</f>
        <v>8</v>
      </c>
      <c r="C63" s="27" t="str">
        <f>INDEX('[2]migdir'!$D$3:$D$176,MATCH(D63,'[2]migdir'!$B$3:$B$176,0))</f>
        <v>in_m</v>
      </c>
      <c r="D63" s="40" t="s">
        <v>36</v>
      </c>
      <c r="E63" s="54">
        <f>MATCH(G63,'[2]world'!$B$3:$B$346,0)</f>
        <v>51</v>
      </c>
      <c r="F63" s="25" t="str">
        <f>INDEX('[2]world'!$D$3:$D$346,MATCH(G63,'[2]world'!$B$3:$B$346,0))</f>
        <v>AR</v>
      </c>
      <c r="G63" s="41" t="s">
        <v>62</v>
      </c>
      <c r="H63" s="41">
        <v>18585</v>
      </c>
      <c r="I63" s="41">
        <v>247</v>
      </c>
      <c r="J63" s="41">
        <v>1973</v>
      </c>
      <c r="K63" s="41">
        <v>104</v>
      </c>
      <c r="L63" s="41">
        <v>85</v>
      </c>
      <c r="M63" s="41">
        <v>15</v>
      </c>
      <c r="N63" s="41">
        <v>17</v>
      </c>
      <c r="O63" s="41">
        <v>29</v>
      </c>
      <c r="P63" s="41">
        <v>12641</v>
      </c>
      <c r="Q63" s="41">
        <v>1878</v>
      </c>
      <c r="R63" s="41">
        <v>1596</v>
      </c>
    </row>
    <row r="64" spans="1:18" ht="16.5" thickBot="1" thickTop="1">
      <c r="A64" s="26">
        <v>5</v>
      </c>
      <c r="B64" s="53">
        <f>MATCH(D64,'[2]migdir'!$B$3:$B$176,0)</f>
        <v>8</v>
      </c>
      <c r="C64" s="27" t="str">
        <f>INDEX('[2]migdir'!$D$3:$D$176,MATCH(D64,'[2]migdir'!$B$3:$B$176,0))</f>
        <v>in_m</v>
      </c>
      <c r="D64" s="40" t="s">
        <v>36</v>
      </c>
      <c r="E64" s="54">
        <f>MATCH(G64,'[2]world'!$B$3:$B$346,0)</f>
        <v>3</v>
      </c>
      <c r="F64" s="25" t="str">
        <f>INDEX('[2]world'!$D$3:$D$346,MATCH(G64,'[2]world'!$B$3:$B$346,0))</f>
        <v>BEL</v>
      </c>
      <c r="G64" s="41" t="s">
        <v>57</v>
      </c>
      <c r="H64" s="41">
        <v>4525</v>
      </c>
      <c r="I64" s="41">
        <v>64</v>
      </c>
      <c r="J64" s="41">
        <v>286</v>
      </c>
      <c r="K64" s="41">
        <v>466</v>
      </c>
      <c r="L64" s="41">
        <v>9</v>
      </c>
      <c r="M64" s="41">
        <v>4</v>
      </c>
      <c r="N64" s="41">
        <v>9</v>
      </c>
      <c r="O64" s="41">
        <v>12</v>
      </c>
      <c r="P64" s="41">
        <v>2989</v>
      </c>
      <c r="Q64" s="41">
        <v>573</v>
      </c>
      <c r="R64" s="41">
        <v>113</v>
      </c>
    </row>
    <row r="65" spans="1:18" ht="16.5" thickBot="1" thickTop="1">
      <c r="A65" s="26">
        <v>5</v>
      </c>
      <c r="B65" s="53">
        <f>MATCH(D65,'[2]migdir'!$B$3:$B$176,0)</f>
        <v>8</v>
      </c>
      <c r="C65" s="27" t="str">
        <f>INDEX('[2]migdir'!$D$3:$D$176,MATCH(D65,'[2]migdir'!$B$3:$B$176,0))</f>
        <v>in_m</v>
      </c>
      <c r="D65" s="40" t="s">
        <v>36</v>
      </c>
      <c r="E65" s="54">
        <f>MATCH(G65,'[2]world'!$B$3:$B$346,0)</f>
        <v>53</v>
      </c>
      <c r="F65" s="25" t="str">
        <f>INDEX('[2]world'!$D$3:$D$346,MATCH(G65,'[2]world'!$B$3:$B$346,0))</f>
        <v>KZ</v>
      </c>
      <c r="G65" s="41" t="s">
        <v>58</v>
      </c>
      <c r="H65" s="41">
        <v>24821</v>
      </c>
      <c r="I65" s="41">
        <v>958</v>
      </c>
      <c r="J65" s="41">
        <v>1517</v>
      </c>
      <c r="K65" s="41">
        <v>1307</v>
      </c>
      <c r="L65" s="41">
        <v>416</v>
      </c>
      <c r="M65" s="41">
        <v>30</v>
      </c>
      <c r="N65" s="41">
        <v>116</v>
      </c>
      <c r="O65" s="41">
        <v>75</v>
      </c>
      <c r="P65" s="41">
        <v>17627</v>
      </c>
      <c r="Q65" s="41">
        <v>2274</v>
      </c>
      <c r="R65" s="41">
        <v>501</v>
      </c>
    </row>
    <row r="66" spans="1:18" ht="16.5" thickBot="1" thickTop="1">
      <c r="A66" s="26">
        <v>5</v>
      </c>
      <c r="B66" s="53">
        <f>MATCH(D66,'[2]migdir'!$B$3:$B$176,0)</f>
        <v>8</v>
      </c>
      <c r="C66" s="27" t="str">
        <f>INDEX('[2]migdir'!$D$3:$D$176,MATCH(D66,'[2]migdir'!$B$3:$B$176,0))</f>
        <v>in_m</v>
      </c>
      <c r="D66" s="40" t="s">
        <v>36</v>
      </c>
      <c r="E66" s="54">
        <f>MATCH(G66,'[2]world'!$B$3:$B$346,0)</f>
        <v>54</v>
      </c>
      <c r="F66" s="25" t="str">
        <f>INDEX('[2]world'!$D$3:$D$346,MATCH(G66,'[2]world'!$B$3:$B$346,0))</f>
        <v>KI</v>
      </c>
      <c r="G66" s="41" t="s">
        <v>64</v>
      </c>
      <c r="H66" s="41">
        <v>18823</v>
      </c>
      <c r="I66" s="41">
        <v>170</v>
      </c>
      <c r="J66" s="41">
        <v>4474</v>
      </c>
      <c r="K66" s="41">
        <v>289</v>
      </c>
      <c r="L66" s="41">
        <v>718</v>
      </c>
      <c r="M66" s="41">
        <v>92</v>
      </c>
      <c r="N66" s="41">
        <v>16</v>
      </c>
      <c r="O66" s="41">
        <v>38</v>
      </c>
      <c r="P66" s="41">
        <v>11090</v>
      </c>
      <c r="Q66" s="41">
        <v>1529</v>
      </c>
      <c r="R66" s="41">
        <v>407</v>
      </c>
    </row>
    <row r="67" spans="1:18" ht="16.5" thickBot="1" thickTop="1">
      <c r="A67" s="26">
        <v>5</v>
      </c>
      <c r="B67" s="53">
        <f>MATCH(D67,'[2]migdir'!$B$3:$B$176,0)</f>
        <v>8</v>
      </c>
      <c r="C67" s="27" t="str">
        <f>INDEX('[2]migdir'!$D$3:$D$176,MATCH(D67,'[2]migdir'!$B$3:$B$176,0))</f>
        <v>in_m</v>
      </c>
      <c r="D67" s="40" t="s">
        <v>36</v>
      </c>
      <c r="E67" s="54">
        <f>MATCH(G67,'[2]world'!$B$3:$B$346,0)</f>
        <v>25</v>
      </c>
      <c r="F67" s="25" t="str">
        <f>INDEX('[2]world'!$D$3:$D$346,MATCH(G67,'[2]world'!$B$3:$B$346,0))</f>
        <v>MD</v>
      </c>
      <c r="G67" s="41" t="s">
        <v>59</v>
      </c>
      <c r="H67" s="41">
        <v>10905</v>
      </c>
      <c r="I67" s="41">
        <v>292</v>
      </c>
      <c r="J67" s="41">
        <v>981</v>
      </c>
      <c r="K67" s="41">
        <v>228</v>
      </c>
      <c r="L67" s="41">
        <v>125</v>
      </c>
      <c r="M67" s="41">
        <v>6</v>
      </c>
      <c r="N67" s="41">
        <v>13</v>
      </c>
      <c r="O67" s="41">
        <v>11</v>
      </c>
      <c r="P67" s="41">
        <v>7190</v>
      </c>
      <c r="Q67" s="41">
        <v>1678</v>
      </c>
      <c r="R67" s="41">
        <v>381</v>
      </c>
    </row>
    <row r="68" spans="1:18" ht="16.5" thickBot="1" thickTop="1">
      <c r="A68" s="26">
        <v>5</v>
      </c>
      <c r="B68" s="53">
        <f>MATCH(D68,'[2]migdir'!$B$3:$B$176,0)</f>
        <v>8</v>
      </c>
      <c r="C68" s="27" t="str">
        <f>INDEX('[2]migdir'!$D$3:$D$176,MATCH(D68,'[2]migdir'!$B$3:$B$176,0))</f>
        <v>in_m</v>
      </c>
      <c r="D68" s="40" t="s">
        <v>36</v>
      </c>
      <c r="E68" s="54">
        <f>MATCH(G68,'[2]world'!$B$3:$B$346,0)</f>
        <v>55</v>
      </c>
      <c r="F68" s="25" t="str">
        <f>INDEX('[2]world'!$D$3:$D$346,MATCH(G68,'[2]world'!$B$3:$B$346,0))</f>
        <v>TJ</v>
      </c>
      <c r="G68" s="41" t="s">
        <v>65</v>
      </c>
      <c r="H68" s="41">
        <v>16507</v>
      </c>
      <c r="I68" s="41">
        <v>216</v>
      </c>
      <c r="J68" s="41">
        <v>5138</v>
      </c>
      <c r="K68" s="41">
        <v>113</v>
      </c>
      <c r="L68" s="41">
        <v>113</v>
      </c>
      <c r="M68" s="41">
        <v>15</v>
      </c>
      <c r="N68" s="41">
        <v>19</v>
      </c>
      <c r="O68" s="41">
        <v>17</v>
      </c>
      <c r="P68" s="41">
        <v>7644</v>
      </c>
      <c r="Q68" s="41">
        <v>1163</v>
      </c>
      <c r="R68" s="41">
        <v>2069</v>
      </c>
    </row>
    <row r="69" spans="1:18" ht="16.5" thickBot="1" thickTop="1">
      <c r="A69" s="26">
        <v>5</v>
      </c>
      <c r="B69" s="53">
        <f>MATCH(D69,'[2]migdir'!$B$3:$B$176,0)</f>
        <v>8</v>
      </c>
      <c r="C69" s="27" t="str">
        <f>INDEX('[2]migdir'!$D$3:$D$176,MATCH(D69,'[2]migdir'!$B$3:$B$176,0))</f>
        <v>in_m</v>
      </c>
      <c r="D69" s="40" t="s">
        <v>36</v>
      </c>
      <c r="E69" s="54">
        <f>MATCH(G69,'[2]world'!$B$3:$B$346,0)</f>
        <v>56</v>
      </c>
      <c r="F69" s="25" t="str">
        <f>INDEX('[2]world'!$D$3:$D$346,MATCH(G69,'[2]world'!$B$3:$B$346,0))</f>
        <v>TU</v>
      </c>
      <c r="G69" s="41" t="s">
        <v>66</v>
      </c>
      <c r="H69" s="41">
        <v>2098</v>
      </c>
      <c r="I69" s="41">
        <v>217</v>
      </c>
      <c r="J69" s="41">
        <v>95</v>
      </c>
      <c r="K69" s="41">
        <v>54</v>
      </c>
      <c r="L69" s="41">
        <v>36</v>
      </c>
      <c r="M69" s="41">
        <v>4</v>
      </c>
      <c r="N69" s="41">
        <v>4</v>
      </c>
      <c r="O69" s="41">
        <v>7</v>
      </c>
      <c r="P69" s="41">
        <v>1315</v>
      </c>
      <c r="Q69" s="41">
        <v>286</v>
      </c>
      <c r="R69" s="41">
        <v>80</v>
      </c>
    </row>
    <row r="70" spans="1:18" ht="16.5" thickBot="1" thickTop="1">
      <c r="A70" s="26">
        <v>5</v>
      </c>
      <c r="B70" s="53">
        <f>MATCH(D70,'[2]migdir'!$B$3:$B$176,0)</f>
        <v>8</v>
      </c>
      <c r="C70" s="27" t="str">
        <f>INDEX('[2]migdir'!$D$3:$D$176,MATCH(D70,'[2]migdir'!$B$3:$B$176,0))</f>
        <v>in_m</v>
      </c>
      <c r="D70" s="40" t="s">
        <v>36</v>
      </c>
      <c r="E70" s="54">
        <f>MATCH(G70,'[2]world'!$B$3:$B$346,0)</f>
        <v>57</v>
      </c>
      <c r="F70" s="25" t="str">
        <f>INDEX('[2]world'!$D$3:$D$346,MATCH(G70,'[2]world'!$B$3:$B$346,0))</f>
        <v>UZ</v>
      </c>
      <c r="G70" s="41" t="s">
        <v>67</v>
      </c>
      <c r="H70" s="41">
        <v>22337</v>
      </c>
      <c r="I70" s="41">
        <v>298</v>
      </c>
      <c r="J70" s="41">
        <v>3972</v>
      </c>
      <c r="K70" s="41">
        <v>395</v>
      </c>
      <c r="L70" s="41">
        <v>334</v>
      </c>
      <c r="M70" s="41">
        <v>29</v>
      </c>
      <c r="N70" s="41">
        <v>37</v>
      </c>
      <c r="O70" s="41">
        <v>60</v>
      </c>
      <c r="P70" s="41">
        <v>13075</v>
      </c>
      <c r="Q70" s="41">
        <v>2150</v>
      </c>
      <c r="R70" s="41">
        <v>1987</v>
      </c>
    </row>
    <row r="71" spans="1:18" ht="16.5" thickBot="1" thickTop="1">
      <c r="A71" s="26">
        <v>5</v>
      </c>
      <c r="B71" s="53">
        <f>MATCH(D71,'[2]migdir'!$B$3:$B$176,0)</f>
        <v>8</v>
      </c>
      <c r="C71" s="27" t="str">
        <f>INDEX('[2]migdir'!$D$3:$D$176,MATCH(D71,'[2]migdir'!$B$3:$B$176,0))</f>
        <v>in_m</v>
      </c>
      <c r="D71" s="40" t="s">
        <v>36</v>
      </c>
      <c r="E71" s="54">
        <f>MATCH(G71,'[2]world'!$B$3:$B$346,0)</f>
        <v>39</v>
      </c>
      <c r="F71" s="25" t="str">
        <f>INDEX('[2]world'!$D$3:$D$346,MATCH(G71,'[2]world'!$B$3:$B$346,0))</f>
        <v>UKR</v>
      </c>
      <c r="G71" s="41" t="s">
        <v>60</v>
      </c>
      <c r="H71" s="41">
        <v>25696</v>
      </c>
      <c r="I71" s="41">
        <v>292</v>
      </c>
      <c r="J71" s="41">
        <v>1802</v>
      </c>
      <c r="K71" s="41">
        <v>1349</v>
      </c>
      <c r="L71" s="41">
        <v>49</v>
      </c>
      <c r="M71" s="41">
        <v>9</v>
      </c>
      <c r="N71" s="41">
        <v>21</v>
      </c>
      <c r="O71" s="41">
        <v>23</v>
      </c>
      <c r="P71" s="41">
        <v>16959</v>
      </c>
      <c r="Q71" s="41">
        <v>3801</v>
      </c>
      <c r="R71" s="41">
        <v>1391</v>
      </c>
    </row>
    <row r="72" spans="1:18" ht="16.5" thickBot="1" thickTop="1">
      <c r="A72" s="26">
        <v>5</v>
      </c>
      <c r="B72" s="53">
        <f>MATCH(D72,'[2]migdir'!$B$3:$B$176,0)</f>
        <v>8</v>
      </c>
      <c r="C72" s="27" t="str">
        <f>INDEX('[2]migdir'!$D$3:$D$176,MATCH(D72,'[2]migdir'!$B$3:$B$176,0))</f>
        <v>in_m</v>
      </c>
      <c r="D72" s="40" t="s">
        <v>36</v>
      </c>
      <c r="E72" s="54">
        <f>MATCH(G72,'[2]world'!$B$3:$B$346,0)</f>
        <v>337</v>
      </c>
      <c r="F72" s="25" t="str">
        <f>INDEX('[2]world'!$D$3:$D$346,MATCH(G72,'[2]world'!$B$3:$B$346,0))</f>
        <v>Oth_cou</v>
      </c>
      <c r="G72" s="41" t="s">
        <v>86</v>
      </c>
      <c r="H72" s="41">
        <v>11069</v>
      </c>
      <c r="I72" s="41">
        <v>1368</v>
      </c>
      <c r="J72" s="41">
        <v>1498</v>
      </c>
      <c r="K72" s="41">
        <v>1232</v>
      </c>
      <c r="L72" s="41">
        <v>32</v>
      </c>
      <c r="M72" s="41">
        <v>6</v>
      </c>
      <c r="N72" s="41">
        <v>8</v>
      </c>
      <c r="O72" s="41">
        <v>14</v>
      </c>
      <c r="P72" s="41">
        <v>4880</v>
      </c>
      <c r="Q72" s="41">
        <v>1152</v>
      </c>
      <c r="R72" s="41">
        <v>879</v>
      </c>
    </row>
    <row r="73" spans="1:18" ht="16.5" thickBot="1" thickTop="1">
      <c r="A73" s="26">
        <v>5</v>
      </c>
      <c r="B73" s="53">
        <f>MATCH(D73,'[2]migdir'!$B$3:$B$176,0)</f>
        <v>8</v>
      </c>
      <c r="C73" s="27" t="str">
        <f>INDEX('[2]migdir'!$D$3:$D$176,MATCH(D73,'[2]migdir'!$B$3:$B$176,0))</f>
        <v>in_m</v>
      </c>
      <c r="D73" s="40" t="s">
        <v>36</v>
      </c>
      <c r="E73" s="54">
        <f>MATCH(G73,'[2]world'!$B$3:$B$346,0)</f>
        <v>1</v>
      </c>
      <c r="F73" s="25" t="str">
        <f>INDEX('[2]world'!$D$3:$D$346,MATCH(G73,'[2]world'!$B$3:$B$346,0))</f>
        <v>AUS</v>
      </c>
      <c r="G73" s="41" t="s">
        <v>71</v>
      </c>
      <c r="H73" s="41">
        <v>39</v>
      </c>
      <c r="I73" s="41">
        <v>2</v>
      </c>
      <c r="J73" s="41">
        <v>2</v>
      </c>
      <c r="K73" s="41">
        <v>4</v>
      </c>
      <c r="L73" s="41">
        <v>0</v>
      </c>
      <c r="M73" s="41">
        <v>0</v>
      </c>
      <c r="N73" s="41">
        <v>0</v>
      </c>
      <c r="O73" s="41">
        <v>0</v>
      </c>
      <c r="P73" s="41">
        <v>18</v>
      </c>
      <c r="Q73" s="41">
        <v>11</v>
      </c>
      <c r="R73" s="41">
        <v>2</v>
      </c>
    </row>
    <row r="74" spans="1:18" ht="16.5" thickBot="1" thickTop="1">
      <c r="A74" s="26">
        <v>5</v>
      </c>
      <c r="B74" s="53">
        <f>MATCH(D74,'[2]migdir'!$B$3:$B$176,0)</f>
        <v>8</v>
      </c>
      <c r="C74" s="27" t="str">
        <f>INDEX('[2]migdir'!$D$3:$D$176,MATCH(D74,'[2]migdir'!$B$3:$B$176,0))</f>
        <v>in_m</v>
      </c>
      <c r="D74" s="40" t="s">
        <v>36</v>
      </c>
      <c r="E74" s="54">
        <f>MATCH(G74,'[2]world'!$B$3:$B$346,0)</f>
        <v>200</v>
      </c>
      <c r="F74" s="25" t="str">
        <f>INDEX('[2]world'!$D$3:$D$346,MATCH(G74,'[2]world'!$B$3:$B$346,0))</f>
        <v>Afg</v>
      </c>
      <c r="G74" s="41" t="s">
        <v>72</v>
      </c>
      <c r="H74" s="41">
        <v>222</v>
      </c>
      <c r="I74" s="41">
        <v>21</v>
      </c>
      <c r="J74" s="41">
        <v>6</v>
      </c>
      <c r="K74" s="41">
        <v>0</v>
      </c>
      <c r="L74" s="41">
        <v>7</v>
      </c>
      <c r="M74" s="41">
        <v>0</v>
      </c>
      <c r="N74" s="41">
        <v>1</v>
      </c>
      <c r="O74" s="41">
        <v>0</v>
      </c>
      <c r="P74" s="41">
        <v>131</v>
      </c>
      <c r="Q74" s="41">
        <v>51</v>
      </c>
      <c r="R74" s="41">
        <v>5</v>
      </c>
    </row>
    <row r="75" spans="1:18" ht="16.5" thickBot="1" thickTop="1">
      <c r="A75" s="26">
        <v>5</v>
      </c>
      <c r="B75" s="53">
        <f>MATCH(D75,'[2]migdir'!$B$3:$B$176,0)</f>
        <v>8</v>
      </c>
      <c r="C75" s="27" t="str">
        <f>INDEX('[2]migdir'!$D$3:$D$176,MATCH(D75,'[2]migdir'!$B$3:$B$176,0))</f>
        <v>in_m</v>
      </c>
      <c r="D75" s="40" t="s">
        <v>36</v>
      </c>
      <c r="E75" s="54">
        <f>MATCH(G75,'[2]world'!$B$3:$B$346,0)</f>
        <v>5</v>
      </c>
      <c r="F75" s="25" t="str">
        <f>INDEX('[2]world'!$D$3:$D$346,MATCH(G75,'[2]world'!$B$3:$B$346,0))</f>
        <v>BUL</v>
      </c>
      <c r="G75" s="41" t="s">
        <v>73</v>
      </c>
      <c r="H75" s="41">
        <v>194</v>
      </c>
      <c r="I75" s="41">
        <v>1</v>
      </c>
      <c r="J75" s="41">
        <v>9</v>
      </c>
      <c r="K75" s="41">
        <v>10</v>
      </c>
      <c r="L75" s="41">
        <v>0</v>
      </c>
      <c r="M75" s="41">
        <v>0</v>
      </c>
      <c r="N75" s="41">
        <v>0</v>
      </c>
      <c r="O75" s="41">
        <v>0</v>
      </c>
      <c r="P75" s="41">
        <v>144</v>
      </c>
      <c r="Q75" s="41">
        <v>25</v>
      </c>
      <c r="R75" s="41">
        <v>5</v>
      </c>
    </row>
    <row r="76" spans="1:18" ht="16.5" thickBot="1" thickTop="1">
      <c r="A76" s="26">
        <v>5</v>
      </c>
      <c r="B76" s="53">
        <f>MATCH(D76,'[2]migdir'!$B$3:$B$176,0)</f>
        <v>8</v>
      </c>
      <c r="C76" s="27" t="str">
        <f>INDEX('[2]migdir'!$D$3:$D$176,MATCH(D76,'[2]migdir'!$B$3:$B$176,0))</f>
        <v>in_m</v>
      </c>
      <c r="D76" s="40" t="s">
        <v>36</v>
      </c>
      <c r="E76" s="54">
        <f>MATCH(G76,'[2]world'!$B$3:$B$346,0)</f>
        <v>10</v>
      </c>
      <c r="F76" s="25" t="str">
        <f>INDEX('[2]world'!$D$3:$D$346,MATCH(G76,'[2]world'!$B$3:$B$346,0))</f>
        <v>GER</v>
      </c>
      <c r="G76" s="41" t="s">
        <v>74</v>
      </c>
      <c r="H76" s="41">
        <v>2342</v>
      </c>
      <c r="I76" s="41">
        <v>21</v>
      </c>
      <c r="J76" s="41">
        <v>82</v>
      </c>
      <c r="K76" s="41">
        <v>692</v>
      </c>
      <c r="L76" s="41">
        <v>0</v>
      </c>
      <c r="M76" s="41">
        <v>0</v>
      </c>
      <c r="N76" s="41">
        <v>3</v>
      </c>
      <c r="O76" s="41">
        <v>7</v>
      </c>
      <c r="P76" s="41">
        <v>1268</v>
      </c>
      <c r="Q76" s="41">
        <v>226</v>
      </c>
      <c r="R76" s="41">
        <v>43</v>
      </c>
    </row>
    <row r="77" spans="1:18" ht="16.5" thickBot="1" thickTop="1">
      <c r="A77" s="26">
        <v>5</v>
      </c>
      <c r="B77" s="53">
        <f>MATCH(D77,'[2]migdir'!$B$3:$B$176,0)</f>
        <v>8</v>
      </c>
      <c r="C77" s="27" t="str">
        <f>INDEX('[2]migdir'!$D$3:$D$176,MATCH(D77,'[2]migdir'!$B$3:$B$176,0))</f>
        <v>in_m</v>
      </c>
      <c r="D77" s="40" t="s">
        <v>36</v>
      </c>
      <c r="E77" s="54">
        <f>MATCH(G77,'[2]world'!$B$3:$B$346,0)</f>
        <v>12</v>
      </c>
      <c r="F77" s="25" t="str">
        <f>INDEX('[2]world'!$D$3:$D$346,MATCH(G77,'[2]world'!$B$3:$B$346,0))</f>
        <v>GR</v>
      </c>
      <c r="G77" s="41" t="s">
        <v>75</v>
      </c>
      <c r="H77" s="41">
        <v>228</v>
      </c>
      <c r="I77" s="41">
        <v>2</v>
      </c>
      <c r="J77" s="41">
        <v>5</v>
      </c>
      <c r="K77" s="41">
        <v>46</v>
      </c>
      <c r="L77" s="41">
        <v>0</v>
      </c>
      <c r="M77" s="41">
        <v>0</v>
      </c>
      <c r="N77" s="41">
        <v>1</v>
      </c>
      <c r="O77" s="41">
        <v>3</v>
      </c>
      <c r="P77" s="41">
        <v>145</v>
      </c>
      <c r="Q77" s="41">
        <v>20</v>
      </c>
      <c r="R77" s="41">
        <v>6</v>
      </c>
    </row>
    <row r="78" spans="1:18" ht="16.5" thickBot="1" thickTop="1">
      <c r="A78" s="26">
        <v>5</v>
      </c>
      <c r="B78" s="53">
        <f>MATCH(D78,'[2]migdir'!$B$3:$B$176,0)</f>
        <v>8</v>
      </c>
      <c r="C78" s="27" t="str">
        <f>INDEX('[2]migdir'!$D$3:$D$176,MATCH(D78,'[2]migdir'!$B$3:$B$176,0))</f>
        <v>in_m</v>
      </c>
      <c r="D78" s="40" t="s">
        <v>36</v>
      </c>
      <c r="E78" s="54">
        <f>MATCH(G78,'[2]world'!$B$3:$B$346,0)</f>
        <v>52</v>
      </c>
      <c r="F78" s="25" t="str">
        <f>INDEX('[2]world'!$D$3:$D$346,MATCH(G78,'[2]world'!$B$3:$B$346,0))</f>
        <v>GR</v>
      </c>
      <c r="G78" s="41" t="s">
        <v>63</v>
      </c>
      <c r="H78" s="41">
        <v>4974</v>
      </c>
      <c r="I78" s="41">
        <v>77</v>
      </c>
      <c r="J78" s="41">
        <v>234</v>
      </c>
      <c r="K78" s="41">
        <v>156</v>
      </c>
      <c r="L78" s="41">
        <v>83</v>
      </c>
      <c r="M78" s="41">
        <v>3</v>
      </c>
      <c r="N78" s="41">
        <v>4</v>
      </c>
      <c r="O78" s="41">
        <v>2</v>
      </c>
      <c r="P78" s="41">
        <v>3478</v>
      </c>
      <c r="Q78" s="41">
        <v>791</v>
      </c>
      <c r="R78" s="41">
        <v>146</v>
      </c>
    </row>
    <row r="79" spans="1:18" ht="16.5" thickBot="1" thickTop="1">
      <c r="A79" s="26">
        <v>5</v>
      </c>
      <c r="B79" s="53">
        <f>MATCH(D79,'[2]migdir'!$B$3:$B$176,0)</f>
        <v>8</v>
      </c>
      <c r="C79" s="27" t="str">
        <f>INDEX('[2]migdir'!$D$3:$D$176,MATCH(D79,'[2]migdir'!$B$3:$B$176,0))</f>
        <v>in_m</v>
      </c>
      <c r="D79" s="40" t="s">
        <v>36</v>
      </c>
      <c r="E79" s="54">
        <f>MATCH(G79,'[2]world'!$B$3:$B$346,0)</f>
        <v>188</v>
      </c>
      <c r="F79" s="25" t="str">
        <f>INDEX('[2]world'!$D$3:$D$346,MATCH(G79,'[2]world'!$B$3:$B$346,0))</f>
        <v>Isr</v>
      </c>
      <c r="G79" s="41" t="s">
        <v>76</v>
      </c>
      <c r="H79" s="41">
        <v>701</v>
      </c>
      <c r="I79" s="41">
        <v>8</v>
      </c>
      <c r="J79" s="41">
        <v>23</v>
      </c>
      <c r="K79" s="41">
        <v>141</v>
      </c>
      <c r="L79" s="41">
        <v>0</v>
      </c>
      <c r="M79" s="41">
        <v>2</v>
      </c>
      <c r="N79" s="41">
        <v>2</v>
      </c>
      <c r="O79" s="41">
        <v>2</v>
      </c>
      <c r="P79" s="41">
        <v>387</v>
      </c>
      <c r="Q79" s="41">
        <v>122</v>
      </c>
      <c r="R79" s="41">
        <v>14</v>
      </c>
    </row>
    <row r="80" spans="1:18" ht="16.5" thickBot="1" thickTop="1">
      <c r="A80" s="26">
        <v>5</v>
      </c>
      <c r="B80" s="53">
        <f>MATCH(D80,'[2]migdir'!$B$3:$B$176,0)</f>
        <v>8</v>
      </c>
      <c r="C80" s="27" t="str">
        <f>INDEX('[2]migdir'!$D$3:$D$176,MATCH(D80,'[2]migdir'!$B$3:$B$176,0))</f>
        <v>in_m</v>
      </c>
      <c r="D80" s="40" t="s">
        <v>36</v>
      </c>
      <c r="E80" s="54">
        <f>MATCH(G80,'[2]world'!$B$3:$B$346,0)</f>
        <v>17</v>
      </c>
      <c r="F80" s="25" t="str">
        <f>INDEX('[2]world'!$D$3:$D$346,MATCH(G80,'[2]world'!$B$3:$B$346,0))</f>
        <v>CA</v>
      </c>
      <c r="G80" s="41" t="s">
        <v>77</v>
      </c>
      <c r="H80" s="41">
        <v>91</v>
      </c>
      <c r="I80" s="41">
        <v>3</v>
      </c>
      <c r="J80" s="41">
        <v>5</v>
      </c>
      <c r="K80" s="41">
        <v>13</v>
      </c>
      <c r="L80" s="41">
        <v>0</v>
      </c>
      <c r="M80" s="41">
        <v>0</v>
      </c>
      <c r="N80" s="41">
        <v>0</v>
      </c>
      <c r="O80" s="41">
        <v>0</v>
      </c>
      <c r="P80" s="41">
        <v>46</v>
      </c>
      <c r="Q80" s="41">
        <v>18</v>
      </c>
      <c r="R80" s="41">
        <v>6</v>
      </c>
    </row>
    <row r="81" spans="1:18" ht="16.5" thickBot="1" thickTop="1">
      <c r="A81" s="26">
        <v>5</v>
      </c>
      <c r="B81" s="53">
        <f>MATCH(D81,'[2]migdir'!$B$3:$B$176,0)</f>
        <v>8</v>
      </c>
      <c r="C81" s="27" t="str">
        <f>INDEX('[2]migdir'!$D$3:$D$176,MATCH(D81,'[2]migdir'!$B$3:$B$176,0))</f>
        <v>in_m</v>
      </c>
      <c r="D81" s="40" t="s">
        <v>36</v>
      </c>
      <c r="E81" s="54">
        <f>MATCH(G81,'[2]world'!$B$3:$B$346,0)</f>
        <v>222</v>
      </c>
      <c r="F81" s="25" t="str">
        <f>INDEX('[2]world'!$D$3:$D$346,MATCH(G81,'[2]world'!$B$3:$B$346,0))</f>
        <v>China</v>
      </c>
      <c r="G81" s="41" t="s">
        <v>78</v>
      </c>
      <c r="H81" s="41">
        <v>1366</v>
      </c>
      <c r="I81" s="41">
        <v>183</v>
      </c>
      <c r="J81" s="41">
        <v>614</v>
      </c>
      <c r="K81" s="41">
        <v>2</v>
      </c>
      <c r="L81" s="41">
        <v>0</v>
      </c>
      <c r="M81" s="41">
        <v>0</v>
      </c>
      <c r="N81" s="41">
        <v>0</v>
      </c>
      <c r="O81" s="41">
        <v>0</v>
      </c>
      <c r="P81" s="41">
        <v>136</v>
      </c>
      <c r="Q81" s="41">
        <v>21</v>
      </c>
      <c r="R81" s="41">
        <v>410</v>
      </c>
    </row>
    <row r="82" spans="1:18" ht="16.5" thickBot="1" thickTop="1">
      <c r="A82" s="26">
        <v>5</v>
      </c>
      <c r="B82" s="53">
        <f>MATCH(D82,'[2]migdir'!$B$3:$B$176,0)</f>
        <v>8</v>
      </c>
      <c r="C82" s="27" t="str">
        <f>INDEX('[2]migdir'!$D$3:$D$176,MATCH(D82,'[2]migdir'!$B$3:$B$176,0))</f>
        <v>in_m</v>
      </c>
      <c r="D82" s="40" t="s">
        <v>36</v>
      </c>
      <c r="E82" s="54">
        <f>MATCH(G82,'[2]world'!$B$3:$B$346,0)</f>
        <v>155</v>
      </c>
      <c r="F82" s="25" t="str">
        <f>INDEX('[2]world'!$D$3:$D$346,MATCH(G82,'[2]world'!$B$3:$B$346,0))</f>
        <v>Cuba</v>
      </c>
      <c r="G82" s="41" t="s">
        <v>79</v>
      </c>
      <c r="H82" s="41">
        <v>37</v>
      </c>
      <c r="I82" s="41">
        <v>0</v>
      </c>
      <c r="J82" s="41">
        <v>0</v>
      </c>
      <c r="K82" s="41">
        <v>1</v>
      </c>
      <c r="L82" s="41">
        <v>0</v>
      </c>
      <c r="M82" s="41">
        <v>0</v>
      </c>
      <c r="N82" s="41">
        <v>0</v>
      </c>
      <c r="O82" s="41">
        <v>0</v>
      </c>
      <c r="P82" s="41">
        <v>19</v>
      </c>
      <c r="Q82" s="41">
        <v>16</v>
      </c>
      <c r="R82" s="41">
        <v>1</v>
      </c>
    </row>
    <row r="83" spans="1:18" ht="16.5" thickBot="1" thickTop="1">
      <c r="A83" s="26">
        <v>5</v>
      </c>
      <c r="B83" s="53">
        <f>MATCH(D83,'[2]migdir'!$B$3:$B$176,0)</f>
        <v>8</v>
      </c>
      <c r="C83" s="27" t="str">
        <f>INDEX('[2]migdir'!$D$3:$D$176,MATCH(D83,'[2]migdir'!$B$3:$B$176,0))</f>
        <v>in_m</v>
      </c>
      <c r="D83" s="40" t="s">
        <v>36</v>
      </c>
      <c r="E83" s="54">
        <f>MATCH(G83,'[2]world'!$B$3:$B$346,0)</f>
        <v>21</v>
      </c>
      <c r="F83" s="25" t="str">
        <f>INDEX('[2]world'!$D$3:$D$346,MATCH(G83,'[2]world'!$B$3:$B$346,0))</f>
        <v>LAT</v>
      </c>
      <c r="G83" s="41" t="s">
        <v>68</v>
      </c>
      <c r="H83" s="41">
        <v>744</v>
      </c>
      <c r="I83" s="41">
        <v>29</v>
      </c>
      <c r="J83" s="41">
        <v>27</v>
      </c>
      <c r="K83" s="41">
        <v>57</v>
      </c>
      <c r="L83" s="41">
        <v>16</v>
      </c>
      <c r="M83" s="41">
        <v>1</v>
      </c>
      <c r="N83" s="41">
        <v>1</v>
      </c>
      <c r="O83" s="41">
        <v>1</v>
      </c>
      <c r="P83" s="41">
        <v>448</v>
      </c>
      <c r="Q83" s="41">
        <v>136</v>
      </c>
      <c r="R83" s="41">
        <v>28</v>
      </c>
    </row>
    <row r="84" spans="1:18" ht="16.5" thickBot="1" thickTop="1">
      <c r="A84" s="26">
        <v>5</v>
      </c>
      <c r="B84" s="53">
        <f>MATCH(D84,'[2]migdir'!$B$3:$B$176,0)</f>
        <v>8</v>
      </c>
      <c r="C84" s="27" t="str">
        <f>INDEX('[2]migdir'!$D$3:$D$176,MATCH(D84,'[2]migdir'!$B$3:$B$176,0))</f>
        <v>in_m</v>
      </c>
      <c r="D84" s="40" t="s">
        <v>36</v>
      </c>
      <c r="E84" s="54">
        <f>MATCH(G84,'[2]world'!$B$3:$B$346,0)</f>
        <v>22</v>
      </c>
      <c r="F84" s="25" t="str">
        <f>INDEX('[2]world'!$D$3:$D$346,MATCH(G84,'[2]world'!$B$3:$B$346,0))</f>
        <v>LIT</v>
      </c>
      <c r="G84" s="41" t="s">
        <v>69</v>
      </c>
      <c r="H84" s="41">
        <v>403</v>
      </c>
      <c r="I84" s="41">
        <v>7</v>
      </c>
      <c r="J84" s="41">
        <v>15</v>
      </c>
      <c r="K84" s="41">
        <v>36</v>
      </c>
      <c r="L84" s="41">
        <v>4</v>
      </c>
      <c r="M84" s="41">
        <v>0</v>
      </c>
      <c r="N84" s="41">
        <v>0</v>
      </c>
      <c r="O84" s="41">
        <v>0</v>
      </c>
      <c r="P84" s="41">
        <v>257</v>
      </c>
      <c r="Q84" s="41">
        <v>71</v>
      </c>
      <c r="R84" s="41">
        <v>13</v>
      </c>
    </row>
    <row r="85" spans="1:18" ht="16.5" thickBot="1" thickTop="1">
      <c r="A85" s="26">
        <v>5</v>
      </c>
      <c r="B85" s="53">
        <f>MATCH(D85,'[2]migdir'!$B$3:$B$176,0)</f>
        <v>8</v>
      </c>
      <c r="C85" s="27" t="str">
        <f>INDEX('[2]migdir'!$D$3:$D$176,MATCH(D85,'[2]migdir'!$B$3:$B$176,0))</f>
        <v>in_m</v>
      </c>
      <c r="D85" s="40" t="s">
        <v>36</v>
      </c>
      <c r="E85" s="54">
        <f>MATCH(G85,'[2]world'!$B$3:$B$346,0)</f>
        <v>30</v>
      </c>
      <c r="F85" s="25" t="str">
        <f>INDEX('[2]world'!$D$3:$D$346,MATCH(G85,'[2]world'!$B$3:$B$346,0))</f>
        <v>PL</v>
      </c>
      <c r="G85" s="41" t="s">
        <v>80</v>
      </c>
      <c r="H85" s="41">
        <v>97</v>
      </c>
      <c r="I85" s="41">
        <v>1</v>
      </c>
      <c r="J85" s="41">
        <v>8</v>
      </c>
      <c r="K85" s="41">
        <v>8</v>
      </c>
      <c r="L85" s="41">
        <v>0</v>
      </c>
      <c r="M85" s="41">
        <v>0</v>
      </c>
      <c r="N85" s="41">
        <v>0</v>
      </c>
      <c r="O85" s="41">
        <v>0</v>
      </c>
      <c r="P85" s="41">
        <v>44</v>
      </c>
      <c r="Q85" s="41">
        <v>32</v>
      </c>
      <c r="R85" s="41">
        <v>4</v>
      </c>
    </row>
    <row r="86" spans="1:18" ht="16.5" thickBot="1" thickTop="1">
      <c r="A86" s="26">
        <v>5</v>
      </c>
      <c r="B86" s="53">
        <f>MATCH(D86,'[2]migdir'!$B$3:$B$176,0)</f>
        <v>8</v>
      </c>
      <c r="C86" s="27" t="str">
        <f>INDEX('[2]migdir'!$D$3:$D$176,MATCH(D86,'[2]migdir'!$B$3:$B$176,0))</f>
        <v>in_m</v>
      </c>
      <c r="D86" s="40" t="s">
        <v>36</v>
      </c>
      <c r="E86" s="54">
        <f>MATCH(G86,'[2]world'!$B$3:$B$346,0)</f>
        <v>38</v>
      </c>
      <c r="F86" s="25" t="str">
        <f>INDEX('[2]world'!$D$3:$D$346,MATCH(G86,'[2]world'!$B$3:$B$346,0))</f>
        <v>USA</v>
      </c>
      <c r="G86" s="41" t="s">
        <v>81</v>
      </c>
      <c r="H86" s="41">
        <v>499</v>
      </c>
      <c r="I86" s="41">
        <v>5</v>
      </c>
      <c r="J86" s="41">
        <v>18</v>
      </c>
      <c r="K86" s="41">
        <v>98</v>
      </c>
      <c r="L86" s="41">
        <v>1</v>
      </c>
      <c r="M86" s="41">
        <v>0</v>
      </c>
      <c r="N86" s="41">
        <v>0</v>
      </c>
      <c r="O86" s="41">
        <v>0</v>
      </c>
      <c r="P86" s="41">
        <v>267</v>
      </c>
      <c r="Q86" s="41">
        <v>82</v>
      </c>
      <c r="R86" s="41">
        <v>28</v>
      </c>
    </row>
    <row r="87" spans="1:18" ht="16.5" thickBot="1" thickTop="1">
      <c r="A87" s="26">
        <v>5</v>
      </c>
      <c r="B87" s="53">
        <f>MATCH(D87,'[2]migdir'!$B$3:$B$176,0)</f>
        <v>8</v>
      </c>
      <c r="C87" s="27" t="str">
        <f>INDEX('[2]migdir'!$D$3:$D$176,MATCH(D87,'[2]migdir'!$B$3:$B$176,0))</f>
        <v>in_m</v>
      </c>
      <c r="D87" s="40" t="s">
        <v>36</v>
      </c>
      <c r="E87" s="54">
        <f>MATCH(G87,'[2]world'!$B$3:$B$346,0)</f>
        <v>40</v>
      </c>
      <c r="F87" s="25" t="str">
        <f>INDEX('[2]world'!$D$3:$D$346,MATCH(G87,'[2]world'!$B$3:$B$346,0))</f>
        <v>Fin</v>
      </c>
      <c r="G87" s="41" t="s">
        <v>82</v>
      </c>
      <c r="H87" s="41">
        <v>131</v>
      </c>
      <c r="I87" s="41">
        <v>8</v>
      </c>
      <c r="J87" s="41">
        <v>3</v>
      </c>
      <c r="K87" s="41">
        <v>32</v>
      </c>
      <c r="L87" s="41">
        <v>0</v>
      </c>
      <c r="M87" s="41">
        <v>0</v>
      </c>
      <c r="N87" s="41">
        <v>0</v>
      </c>
      <c r="O87" s="41">
        <v>0</v>
      </c>
      <c r="P87" s="41">
        <v>74</v>
      </c>
      <c r="Q87" s="41">
        <v>8</v>
      </c>
      <c r="R87" s="41">
        <v>6</v>
      </c>
    </row>
    <row r="88" spans="1:18" ht="16.5" thickBot="1" thickTop="1">
      <c r="A88" s="26">
        <v>5</v>
      </c>
      <c r="B88" s="53">
        <f>MATCH(D88,'[2]migdir'!$B$3:$B$176,0)</f>
        <v>8</v>
      </c>
      <c r="C88" s="27" t="str">
        <f>INDEX('[2]migdir'!$D$3:$D$176,MATCH(D88,'[2]migdir'!$B$3:$B$176,0))</f>
        <v>in_m</v>
      </c>
      <c r="D88" s="40" t="s">
        <v>36</v>
      </c>
      <c r="E88" s="54">
        <f>MATCH(G88,'[2]world'!$B$3:$B$346,0)</f>
        <v>47</v>
      </c>
      <c r="F88" s="25" t="str">
        <f>INDEX('[2]world'!$D$3:$D$346,MATCH(G88,'[2]world'!$B$3:$B$346,0))</f>
        <v>SWE</v>
      </c>
      <c r="G88" s="41" t="s">
        <v>83</v>
      </c>
      <c r="H88" s="41">
        <v>34</v>
      </c>
      <c r="I88" s="41">
        <v>0</v>
      </c>
      <c r="J88" s="41">
        <v>1</v>
      </c>
      <c r="K88" s="41">
        <v>3</v>
      </c>
      <c r="L88" s="41">
        <v>0</v>
      </c>
      <c r="M88" s="41">
        <v>0</v>
      </c>
      <c r="N88" s="41">
        <v>0</v>
      </c>
      <c r="O88" s="41">
        <v>0</v>
      </c>
      <c r="P88" s="41">
        <v>16</v>
      </c>
      <c r="Q88" s="41">
        <v>12</v>
      </c>
      <c r="R88" s="41">
        <v>2</v>
      </c>
    </row>
    <row r="89" spans="1:18" ht="16.5" thickBot="1" thickTop="1">
      <c r="A89" s="26">
        <v>5</v>
      </c>
      <c r="B89" s="53">
        <f>MATCH(D89,'[2]migdir'!$B$3:$B$176,0)</f>
        <v>8</v>
      </c>
      <c r="C89" s="27" t="str">
        <f>INDEX('[2]migdir'!$D$3:$D$176,MATCH(D89,'[2]migdir'!$B$3:$B$176,0))</f>
        <v>in_m</v>
      </c>
      <c r="D89" s="40" t="s">
        <v>36</v>
      </c>
      <c r="E89" s="54">
        <f>MATCH(G89,'[2]world'!$B$3:$B$346,0)</f>
        <v>48</v>
      </c>
      <c r="F89" s="25" t="str">
        <f>INDEX('[2]world'!$D$3:$D$346,MATCH(G89,'[2]world'!$B$3:$B$346,0))</f>
        <v>Est</v>
      </c>
      <c r="G89" s="41" t="s">
        <v>70</v>
      </c>
      <c r="H89" s="41">
        <v>586</v>
      </c>
      <c r="I89" s="41">
        <v>23</v>
      </c>
      <c r="J89" s="41">
        <v>46</v>
      </c>
      <c r="K89" s="41">
        <v>64</v>
      </c>
      <c r="L89" s="41">
        <v>8</v>
      </c>
      <c r="M89" s="41">
        <v>0</v>
      </c>
      <c r="N89" s="41">
        <v>0</v>
      </c>
      <c r="O89" s="41">
        <v>0</v>
      </c>
      <c r="P89" s="41">
        <v>350</v>
      </c>
      <c r="Q89" s="41">
        <v>90</v>
      </c>
      <c r="R89" s="41">
        <v>5</v>
      </c>
    </row>
    <row r="90" spans="1:18" ht="16.5" thickBot="1" thickTop="1">
      <c r="A90" s="26">
        <v>5</v>
      </c>
      <c r="B90" s="53">
        <f>MATCH(D90,'[2]migdir'!$B$3:$B$176,0)</f>
        <v>8</v>
      </c>
      <c r="C90" s="27" t="str">
        <f>INDEX('[2]migdir'!$D$3:$D$176,MATCH(D90,'[2]migdir'!$B$3:$B$176,0))</f>
        <v>in_m</v>
      </c>
      <c r="D90" s="40" t="s">
        <v>36</v>
      </c>
      <c r="E90" s="54">
        <f>MATCH(G90,'[2]world'!$B$3:$B$346,0)</f>
        <v>335</v>
      </c>
      <c r="F90" s="25" t="str">
        <f>INDEX('[2]world'!$D$3:$D$346,MATCH(G90,'[2]world'!$B$3:$B$346,0))</f>
        <v>Another</v>
      </c>
      <c r="G90" s="41" t="s">
        <v>84</v>
      </c>
      <c r="H90" s="41">
        <v>5088</v>
      </c>
      <c r="I90" s="41">
        <v>1113</v>
      </c>
      <c r="J90" s="41">
        <v>722</v>
      </c>
      <c r="K90" s="41">
        <v>182</v>
      </c>
      <c r="L90" s="41">
        <v>24</v>
      </c>
      <c r="M90" s="41">
        <v>4</v>
      </c>
      <c r="N90" s="41">
        <v>1</v>
      </c>
      <c r="O90" s="41">
        <v>2</v>
      </c>
      <c r="P90" s="41">
        <v>2185</v>
      </c>
      <c r="Q90" s="41">
        <v>508</v>
      </c>
      <c r="R90" s="41">
        <v>347</v>
      </c>
    </row>
    <row r="91" spans="1:18" ht="16.5" thickBot="1" thickTop="1">
      <c r="A91" s="26">
        <v>5</v>
      </c>
      <c r="B91" s="53">
        <f>MATCH(D91,'[2]migdir'!$B$3:$B$176,0)</f>
        <v>9</v>
      </c>
      <c r="C91" s="27" t="str">
        <f>INDEX('[2]migdir'!$D$3:$D$176,MATCH(D91,'[2]migdir'!$B$3:$B$176,0))</f>
        <v>out_m</v>
      </c>
      <c r="D91" s="40" t="s">
        <v>38</v>
      </c>
      <c r="E91" s="54">
        <f>MATCH(G91,'[2]world'!$B$3:$B$346,0)</f>
        <v>329</v>
      </c>
      <c r="F91" s="25" t="str">
        <f>INDEX('[2]world'!$D$3:$D$346,MATCH(G91,'[2]world'!$B$3:$B$346,0))</f>
        <v>TOT</v>
      </c>
      <c r="G91" s="41" t="s">
        <v>56</v>
      </c>
      <c r="H91" s="41">
        <v>29863</v>
      </c>
      <c r="I91" s="41">
        <v>582</v>
      </c>
      <c r="J91" s="41">
        <v>2358</v>
      </c>
      <c r="K91" s="41">
        <v>3741</v>
      </c>
      <c r="L91" s="41">
        <v>22</v>
      </c>
      <c r="M91" s="41">
        <v>13</v>
      </c>
      <c r="N91" s="41">
        <v>48</v>
      </c>
      <c r="O91" s="41">
        <v>123</v>
      </c>
      <c r="P91" s="41">
        <v>18904</v>
      </c>
      <c r="Q91" s="41">
        <v>3125</v>
      </c>
      <c r="R91" s="41">
        <v>947</v>
      </c>
    </row>
    <row r="92" spans="1:18" ht="16.5" thickBot="1" thickTop="1">
      <c r="A92" s="26"/>
      <c r="B92" s="53"/>
      <c r="C92" s="27"/>
      <c r="D92" s="40"/>
      <c r="E92" s="54"/>
      <c r="F92" s="25"/>
      <c r="G92" s="41" t="s">
        <v>37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</row>
    <row r="93" spans="1:18" ht="16.5" thickBot="1" thickTop="1">
      <c r="A93" s="26">
        <v>5</v>
      </c>
      <c r="B93" s="53">
        <f>MATCH(D93,'[2]migdir'!$B$3:$B$176,0)</f>
        <v>9</v>
      </c>
      <c r="C93" s="27" t="str">
        <f>INDEX('[2]migdir'!$D$3:$D$176,MATCH(D93,'[2]migdir'!$B$3:$B$176,0))</f>
        <v>out_m</v>
      </c>
      <c r="D93" s="40" t="s">
        <v>38</v>
      </c>
      <c r="E93" s="54">
        <f>MATCH(G93,'[2]world'!$B$3:$B$346,0)</f>
        <v>336</v>
      </c>
      <c r="F93" s="25" t="str">
        <f>INDEX('[2]world'!$D$3:$D$346,MATCH(G93,'[2]world'!$B$3:$B$346,0))</f>
        <v>CIS</v>
      </c>
      <c r="G93" s="41" t="s">
        <v>85</v>
      </c>
      <c r="H93" s="41">
        <v>19986</v>
      </c>
      <c r="I93" s="41">
        <v>317</v>
      </c>
      <c r="J93" s="41">
        <v>1607</v>
      </c>
      <c r="K93" s="41">
        <v>3404</v>
      </c>
      <c r="L93" s="41">
        <v>19</v>
      </c>
      <c r="M93" s="41">
        <v>9</v>
      </c>
      <c r="N93" s="41">
        <v>37</v>
      </c>
      <c r="O93" s="41">
        <v>103</v>
      </c>
      <c r="P93" s="41">
        <v>11921</v>
      </c>
      <c r="Q93" s="41">
        <v>1865</v>
      </c>
      <c r="R93" s="41">
        <v>704</v>
      </c>
    </row>
    <row r="94" spans="1:18" ht="16.5" thickBot="1" thickTop="1">
      <c r="A94" s="26">
        <v>5</v>
      </c>
      <c r="B94" s="53">
        <f>MATCH(D94,'[2]migdir'!$B$3:$B$176,0)</f>
        <v>9</v>
      </c>
      <c r="C94" s="27" t="str">
        <f>INDEX('[2]migdir'!$D$3:$D$176,MATCH(D94,'[2]migdir'!$B$3:$B$176,0))</f>
        <v>out_m</v>
      </c>
      <c r="D94" s="40" t="s">
        <v>38</v>
      </c>
      <c r="E94" s="54">
        <f>MATCH(G94,'[2]world'!$B$3:$B$346,0)</f>
        <v>50</v>
      </c>
      <c r="F94" s="25" t="str">
        <f>INDEX('[2]world'!$D$3:$D$346,MATCH(G94,'[2]world'!$B$3:$B$346,0))</f>
        <v>AZ</v>
      </c>
      <c r="G94" s="41" t="s">
        <v>61</v>
      </c>
      <c r="H94" s="41">
        <v>964</v>
      </c>
      <c r="I94" s="41">
        <v>18</v>
      </c>
      <c r="J94" s="41">
        <v>40</v>
      </c>
      <c r="K94" s="41">
        <v>202</v>
      </c>
      <c r="L94" s="41">
        <v>1</v>
      </c>
      <c r="M94" s="41">
        <v>1</v>
      </c>
      <c r="N94" s="41">
        <v>1</v>
      </c>
      <c r="O94" s="41">
        <v>7</v>
      </c>
      <c r="P94" s="41">
        <v>478</v>
      </c>
      <c r="Q94" s="41">
        <v>169</v>
      </c>
      <c r="R94" s="41">
        <v>47</v>
      </c>
    </row>
    <row r="95" spans="1:18" ht="16.5" thickBot="1" thickTop="1">
      <c r="A95" s="26">
        <v>5</v>
      </c>
      <c r="B95" s="53">
        <f>MATCH(D95,'[2]migdir'!$B$3:$B$176,0)</f>
        <v>9</v>
      </c>
      <c r="C95" s="27" t="str">
        <f>INDEX('[2]migdir'!$D$3:$D$176,MATCH(D95,'[2]migdir'!$B$3:$B$176,0))</f>
        <v>out_m</v>
      </c>
      <c r="D95" s="40" t="s">
        <v>38</v>
      </c>
      <c r="E95" s="54">
        <f>MATCH(G95,'[2]world'!$B$3:$B$346,0)</f>
        <v>51</v>
      </c>
      <c r="F95" s="25" t="str">
        <f>INDEX('[2]world'!$D$3:$D$346,MATCH(G95,'[2]world'!$B$3:$B$346,0))</f>
        <v>AR</v>
      </c>
      <c r="G95" s="41" t="s">
        <v>62</v>
      </c>
      <c r="H95" s="41">
        <v>633</v>
      </c>
      <c r="I95" s="41">
        <v>11</v>
      </c>
      <c r="J95" s="41">
        <v>66</v>
      </c>
      <c r="K95" s="41">
        <v>91</v>
      </c>
      <c r="L95" s="41">
        <v>0</v>
      </c>
      <c r="M95" s="41">
        <v>0</v>
      </c>
      <c r="N95" s="41">
        <v>3</v>
      </c>
      <c r="O95" s="41">
        <v>1</v>
      </c>
      <c r="P95" s="41">
        <v>301</v>
      </c>
      <c r="Q95" s="41">
        <v>104</v>
      </c>
      <c r="R95" s="41">
        <v>56</v>
      </c>
    </row>
    <row r="96" spans="1:18" ht="16.5" thickBot="1" thickTop="1">
      <c r="A96" s="26">
        <v>5</v>
      </c>
      <c r="B96" s="53">
        <f>MATCH(D96,'[2]migdir'!$B$3:$B$176,0)</f>
        <v>9</v>
      </c>
      <c r="C96" s="27" t="str">
        <f>INDEX('[2]migdir'!$D$3:$D$176,MATCH(D96,'[2]migdir'!$B$3:$B$176,0))</f>
        <v>out_m</v>
      </c>
      <c r="D96" s="40" t="s">
        <v>38</v>
      </c>
      <c r="E96" s="54">
        <f>MATCH(G96,'[2]world'!$B$3:$B$346,0)</f>
        <v>3</v>
      </c>
      <c r="F96" s="25" t="str">
        <f>INDEX('[2]world'!$D$3:$D$346,MATCH(G96,'[2]world'!$B$3:$B$346,0))</f>
        <v>BEL</v>
      </c>
      <c r="G96" s="41" t="s">
        <v>57</v>
      </c>
      <c r="H96" s="41">
        <v>2619</v>
      </c>
      <c r="I96" s="41">
        <v>46</v>
      </c>
      <c r="J96" s="41">
        <v>105</v>
      </c>
      <c r="K96" s="41">
        <v>380</v>
      </c>
      <c r="L96" s="41">
        <v>1</v>
      </c>
      <c r="M96" s="41">
        <v>2</v>
      </c>
      <c r="N96" s="41">
        <v>11</v>
      </c>
      <c r="O96" s="41">
        <v>21</v>
      </c>
      <c r="P96" s="41">
        <v>1789</v>
      </c>
      <c r="Q96" s="41">
        <v>238</v>
      </c>
      <c r="R96" s="41">
        <v>26</v>
      </c>
    </row>
    <row r="97" spans="1:18" ht="16.5" thickBot="1" thickTop="1">
      <c r="A97" s="26">
        <v>5</v>
      </c>
      <c r="B97" s="53">
        <f>MATCH(D97,'[2]migdir'!$B$3:$B$176,0)</f>
        <v>9</v>
      </c>
      <c r="C97" s="27" t="str">
        <f>INDEX('[2]migdir'!$D$3:$D$176,MATCH(D97,'[2]migdir'!$B$3:$B$176,0))</f>
        <v>out_m</v>
      </c>
      <c r="D97" s="40" t="s">
        <v>38</v>
      </c>
      <c r="E97" s="54">
        <f>MATCH(G97,'[2]world'!$B$3:$B$346,0)</f>
        <v>53</v>
      </c>
      <c r="F97" s="25" t="str">
        <f>INDEX('[2]world'!$D$3:$D$346,MATCH(G97,'[2]world'!$B$3:$B$346,0))</f>
        <v>KZ</v>
      </c>
      <c r="G97" s="41" t="s">
        <v>58</v>
      </c>
      <c r="H97" s="41">
        <v>6533</v>
      </c>
      <c r="I97" s="41">
        <v>90</v>
      </c>
      <c r="J97" s="41">
        <v>806</v>
      </c>
      <c r="K97" s="41">
        <v>1042</v>
      </c>
      <c r="L97" s="41">
        <v>4</v>
      </c>
      <c r="M97" s="41">
        <v>1</v>
      </c>
      <c r="N97" s="41">
        <v>5</v>
      </c>
      <c r="O97" s="41">
        <v>19</v>
      </c>
      <c r="P97" s="41">
        <v>4165</v>
      </c>
      <c r="Q97" s="41">
        <v>283</v>
      </c>
      <c r="R97" s="41">
        <v>118</v>
      </c>
    </row>
    <row r="98" spans="1:18" ht="16.5" thickBot="1" thickTop="1">
      <c r="A98" s="26">
        <v>5</v>
      </c>
      <c r="B98" s="53">
        <f>MATCH(D98,'[2]migdir'!$B$3:$B$176,0)</f>
        <v>9</v>
      </c>
      <c r="C98" s="27" t="str">
        <f>INDEX('[2]migdir'!$D$3:$D$176,MATCH(D98,'[2]migdir'!$B$3:$B$176,0))</f>
        <v>out_m</v>
      </c>
      <c r="D98" s="40" t="s">
        <v>38</v>
      </c>
      <c r="E98" s="54">
        <f>MATCH(G98,'[2]world'!$B$3:$B$346,0)</f>
        <v>54</v>
      </c>
      <c r="F98" s="25" t="str">
        <f>INDEX('[2]world'!$D$3:$D$346,MATCH(G98,'[2]world'!$B$3:$B$346,0))</f>
        <v>KI</v>
      </c>
      <c r="G98" s="41" t="s">
        <v>64</v>
      </c>
      <c r="H98" s="41">
        <v>552</v>
      </c>
      <c r="I98" s="41">
        <v>21</v>
      </c>
      <c r="J98" s="41">
        <v>38</v>
      </c>
      <c r="K98" s="41">
        <v>132</v>
      </c>
      <c r="L98" s="41">
        <v>4</v>
      </c>
      <c r="M98" s="41">
        <v>0</v>
      </c>
      <c r="N98" s="41">
        <v>3</v>
      </c>
      <c r="O98" s="41">
        <v>4</v>
      </c>
      <c r="P98" s="41">
        <v>258</v>
      </c>
      <c r="Q98" s="41">
        <v>37</v>
      </c>
      <c r="R98" s="41">
        <v>55</v>
      </c>
    </row>
    <row r="99" spans="1:18" ht="16.5" thickBot="1" thickTop="1">
      <c r="A99" s="26">
        <v>5</v>
      </c>
      <c r="B99" s="53">
        <f>MATCH(D99,'[2]migdir'!$B$3:$B$176,0)</f>
        <v>9</v>
      </c>
      <c r="C99" s="27" t="str">
        <f>INDEX('[2]migdir'!$D$3:$D$176,MATCH(D99,'[2]migdir'!$B$3:$B$176,0))</f>
        <v>out_m</v>
      </c>
      <c r="D99" s="40" t="s">
        <v>38</v>
      </c>
      <c r="E99" s="54">
        <f>MATCH(G99,'[2]world'!$B$3:$B$346,0)</f>
        <v>25</v>
      </c>
      <c r="F99" s="25" t="str">
        <f>INDEX('[2]world'!$D$3:$D$346,MATCH(G99,'[2]world'!$B$3:$B$346,0))</f>
        <v>MD</v>
      </c>
      <c r="G99" s="41" t="s">
        <v>59</v>
      </c>
      <c r="H99" s="41">
        <v>566</v>
      </c>
      <c r="I99" s="41">
        <v>13</v>
      </c>
      <c r="J99" s="41">
        <v>28</v>
      </c>
      <c r="K99" s="41">
        <v>125</v>
      </c>
      <c r="L99" s="41">
        <v>1</v>
      </c>
      <c r="M99" s="41">
        <v>0</v>
      </c>
      <c r="N99" s="41">
        <v>0</v>
      </c>
      <c r="O99" s="41">
        <v>0</v>
      </c>
      <c r="P99" s="41">
        <v>280</v>
      </c>
      <c r="Q99" s="41">
        <v>102</v>
      </c>
      <c r="R99" s="41">
        <v>17</v>
      </c>
    </row>
    <row r="100" spans="1:18" ht="16.5" thickBot="1" thickTop="1">
      <c r="A100" s="26">
        <v>5</v>
      </c>
      <c r="B100" s="53">
        <f>MATCH(D100,'[2]migdir'!$B$3:$B$176,0)</f>
        <v>9</v>
      </c>
      <c r="C100" s="27" t="str">
        <f>INDEX('[2]migdir'!$D$3:$D$176,MATCH(D100,'[2]migdir'!$B$3:$B$176,0))</f>
        <v>out_m</v>
      </c>
      <c r="D100" s="40" t="s">
        <v>38</v>
      </c>
      <c r="E100" s="54">
        <f>MATCH(G100,'[2]world'!$B$3:$B$346,0)</f>
        <v>55</v>
      </c>
      <c r="F100" s="25" t="str">
        <f>INDEX('[2]world'!$D$3:$D$346,MATCH(G100,'[2]world'!$B$3:$B$346,0))</f>
        <v>TJ</v>
      </c>
      <c r="G100" s="41" t="s">
        <v>65</v>
      </c>
      <c r="H100" s="41">
        <v>614</v>
      </c>
      <c r="I100" s="41">
        <v>9</v>
      </c>
      <c r="J100" s="41">
        <v>132</v>
      </c>
      <c r="K100" s="41">
        <v>146</v>
      </c>
      <c r="L100" s="41">
        <v>1</v>
      </c>
      <c r="M100" s="41">
        <v>0</v>
      </c>
      <c r="N100" s="41">
        <v>0</v>
      </c>
      <c r="O100" s="41">
        <v>0</v>
      </c>
      <c r="P100" s="41">
        <v>247</v>
      </c>
      <c r="Q100" s="41">
        <v>48</v>
      </c>
      <c r="R100" s="41">
        <v>31</v>
      </c>
    </row>
    <row r="101" spans="1:18" ht="16.5" thickBot="1" thickTop="1">
      <c r="A101" s="26">
        <v>5</v>
      </c>
      <c r="B101" s="53">
        <f>MATCH(D101,'[2]migdir'!$B$3:$B$176,0)</f>
        <v>9</v>
      </c>
      <c r="C101" s="27" t="str">
        <f>INDEX('[2]migdir'!$D$3:$D$176,MATCH(D101,'[2]migdir'!$B$3:$B$176,0))</f>
        <v>out_m</v>
      </c>
      <c r="D101" s="40" t="s">
        <v>38</v>
      </c>
      <c r="E101" s="54">
        <f>MATCH(G101,'[2]world'!$B$3:$B$346,0)</f>
        <v>56</v>
      </c>
      <c r="F101" s="25" t="str">
        <f>INDEX('[2]world'!$D$3:$D$346,MATCH(G101,'[2]world'!$B$3:$B$346,0))</f>
        <v>TU</v>
      </c>
      <c r="G101" s="41" t="s">
        <v>66</v>
      </c>
      <c r="H101" s="41">
        <v>99</v>
      </c>
      <c r="I101" s="41">
        <v>4</v>
      </c>
      <c r="J101" s="41">
        <v>8</v>
      </c>
      <c r="K101" s="41">
        <v>34</v>
      </c>
      <c r="L101" s="41">
        <v>1</v>
      </c>
      <c r="M101" s="41">
        <v>0</v>
      </c>
      <c r="N101" s="41">
        <v>0</v>
      </c>
      <c r="O101" s="41">
        <v>0</v>
      </c>
      <c r="P101" s="41">
        <v>42</v>
      </c>
      <c r="Q101" s="41">
        <v>10</v>
      </c>
      <c r="R101" s="41">
        <v>0</v>
      </c>
    </row>
    <row r="102" spans="1:18" ht="16.5" thickBot="1" thickTop="1">
      <c r="A102" s="26">
        <v>5</v>
      </c>
      <c r="B102" s="53">
        <f>MATCH(D102,'[2]migdir'!$B$3:$B$176,0)</f>
        <v>9</v>
      </c>
      <c r="C102" s="27" t="str">
        <f>INDEX('[2]migdir'!$D$3:$D$176,MATCH(D102,'[2]migdir'!$B$3:$B$176,0))</f>
        <v>out_m</v>
      </c>
      <c r="D102" s="40" t="s">
        <v>38</v>
      </c>
      <c r="E102" s="54">
        <f>MATCH(G102,'[2]world'!$B$3:$B$346,0)</f>
        <v>57</v>
      </c>
      <c r="F102" s="25" t="str">
        <f>INDEX('[2]world'!$D$3:$D$346,MATCH(G102,'[2]world'!$B$3:$B$346,0))</f>
        <v>UZ</v>
      </c>
      <c r="G102" s="41" t="s">
        <v>67</v>
      </c>
      <c r="H102" s="41">
        <v>766</v>
      </c>
      <c r="I102" s="41">
        <v>9</v>
      </c>
      <c r="J102" s="41">
        <v>95</v>
      </c>
      <c r="K102" s="41">
        <v>155</v>
      </c>
      <c r="L102" s="41">
        <v>0</v>
      </c>
      <c r="M102" s="41">
        <v>1</v>
      </c>
      <c r="N102" s="41">
        <v>4</v>
      </c>
      <c r="O102" s="41">
        <v>0</v>
      </c>
      <c r="P102" s="41">
        <v>275</v>
      </c>
      <c r="Q102" s="41">
        <v>107</v>
      </c>
      <c r="R102" s="41">
        <v>120</v>
      </c>
    </row>
    <row r="103" spans="1:18" ht="16.5" thickBot="1" thickTop="1">
      <c r="A103" s="26">
        <v>5</v>
      </c>
      <c r="B103" s="53">
        <f>MATCH(D103,'[2]migdir'!$B$3:$B$176,0)</f>
        <v>9</v>
      </c>
      <c r="C103" s="27" t="str">
        <f>INDEX('[2]migdir'!$D$3:$D$176,MATCH(D103,'[2]migdir'!$B$3:$B$176,0))</f>
        <v>out_m</v>
      </c>
      <c r="D103" s="40" t="s">
        <v>38</v>
      </c>
      <c r="E103" s="54">
        <f>MATCH(G103,'[2]world'!$B$3:$B$346,0)</f>
        <v>39</v>
      </c>
      <c r="F103" s="25" t="str">
        <f>INDEX('[2]world'!$D$3:$D$346,MATCH(G103,'[2]world'!$B$3:$B$346,0))</f>
        <v>UKR</v>
      </c>
      <c r="G103" s="41" t="s">
        <v>60</v>
      </c>
      <c r="H103" s="41">
        <v>5769</v>
      </c>
      <c r="I103" s="41">
        <v>90</v>
      </c>
      <c r="J103" s="41">
        <v>239</v>
      </c>
      <c r="K103" s="41">
        <v>996</v>
      </c>
      <c r="L103" s="41">
        <v>3</v>
      </c>
      <c r="M103" s="41">
        <v>3</v>
      </c>
      <c r="N103" s="41">
        <v>8</v>
      </c>
      <c r="O103" s="41">
        <v>49</v>
      </c>
      <c r="P103" s="41">
        <v>3564</v>
      </c>
      <c r="Q103" s="41">
        <v>588</v>
      </c>
      <c r="R103" s="41">
        <v>229</v>
      </c>
    </row>
    <row r="104" spans="1:18" ht="16.5" thickBot="1" thickTop="1">
      <c r="A104" s="26">
        <v>5</v>
      </c>
      <c r="B104" s="53">
        <f>MATCH(D104,'[2]migdir'!$B$3:$B$176,0)</f>
        <v>9</v>
      </c>
      <c r="C104" s="27" t="str">
        <f>INDEX('[2]migdir'!$D$3:$D$176,MATCH(D104,'[2]migdir'!$B$3:$B$176,0))</f>
        <v>out_m</v>
      </c>
      <c r="D104" s="40" t="s">
        <v>38</v>
      </c>
      <c r="E104" s="54">
        <f>MATCH(G104,'[2]world'!$B$3:$B$346,0)</f>
        <v>337</v>
      </c>
      <c r="F104" s="25" t="str">
        <f>INDEX('[2]world'!$D$3:$D$346,MATCH(G104,'[2]world'!$B$3:$B$346,0))</f>
        <v>Oth_cou</v>
      </c>
      <c r="G104" s="41" t="s">
        <v>86</v>
      </c>
      <c r="H104" s="41">
        <v>9877</v>
      </c>
      <c r="I104" s="41">
        <v>265</v>
      </c>
      <c r="J104" s="41">
        <v>751</v>
      </c>
      <c r="K104" s="41">
        <v>337</v>
      </c>
      <c r="L104" s="41">
        <v>3</v>
      </c>
      <c r="M104" s="41">
        <v>4</v>
      </c>
      <c r="N104" s="41">
        <v>11</v>
      </c>
      <c r="O104" s="41">
        <v>20</v>
      </c>
      <c r="P104" s="41">
        <v>6983</v>
      </c>
      <c r="Q104" s="41">
        <v>1260</v>
      </c>
      <c r="R104" s="41">
        <v>243</v>
      </c>
    </row>
    <row r="105" spans="1:18" ht="16.5" thickBot="1" thickTop="1">
      <c r="A105" s="26">
        <v>5</v>
      </c>
      <c r="B105" s="53">
        <f>MATCH(D105,'[2]migdir'!$B$3:$B$176,0)</f>
        <v>9</v>
      </c>
      <c r="C105" s="27" t="str">
        <f>INDEX('[2]migdir'!$D$3:$D$176,MATCH(D105,'[2]migdir'!$B$3:$B$176,0))</f>
        <v>out_m</v>
      </c>
      <c r="D105" s="40" t="s">
        <v>38</v>
      </c>
      <c r="E105" s="54">
        <f>MATCH(G105,'[2]world'!$B$3:$B$346,0)</f>
        <v>1</v>
      </c>
      <c r="F105" s="25" t="str">
        <f>INDEX('[2]world'!$D$3:$D$346,MATCH(G105,'[2]world'!$B$3:$B$346,0))</f>
        <v>AUS</v>
      </c>
      <c r="G105" s="41" t="s">
        <v>71</v>
      </c>
      <c r="H105" s="41">
        <v>167</v>
      </c>
      <c r="I105" s="41">
        <v>5</v>
      </c>
      <c r="J105" s="41">
        <v>12</v>
      </c>
      <c r="K105" s="41">
        <v>3</v>
      </c>
      <c r="L105" s="41">
        <v>0</v>
      </c>
      <c r="M105" s="41">
        <v>0</v>
      </c>
      <c r="N105" s="41">
        <v>0</v>
      </c>
      <c r="O105" s="41">
        <v>0</v>
      </c>
      <c r="P105" s="41">
        <v>122</v>
      </c>
      <c r="Q105" s="41">
        <v>20</v>
      </c>
      <c r="R105" s="41">
        <v>5</v>
      </c>
    </row>
    <row r="106" spans="1:18" ht="16.5" thickBot="1" thickTop="1">
      <c r="A106" s="26">
        <v>5</v>
      </c>
      <c r="B106" s="53">
        <f>MATCH(D106,'[2]migdir'!$B$3:$B$176,0)</f>
        <v>9</v>
      </c>
      <c r="C106" s="27" t="str">
        <f>INDEX('[2]migdir'!$D$3:$D$176,MATCH(D106,'[2]migdir'!$B$3:$B$176,0))</f>
        <v>out_m</v>
      </c>
      <c r="D106" s="40" t="s">
        <v>38</v>
      </c>
      <c r="E106" s="54">
        <f>MATCH(G106,'[2]world'!$B$3:$B$346,0)</f>
        <v>200</v>
      </c>
      <c r="F106" s="25" t="str">
        <f>INDEX('[2]world'!$D$3:$D$346,MATCH(G106,'[2]world'!$B$3:$B$346,0))</f>
        <v>Afg</v>
      </c>
      <c r="G106" s="41" t="s">
        <v>72</v>
      </c>
      <c r="H106" s="41">
        <v>13</v>
      </c>
      <c r="I106" s="41">
        <v>0</v>
      </c>
      <c r="J106" s="41">
        <v>1</v>
      </c>
      <c r="K106" s="41">
        <v>1</v>
      </c>
      <c r="L106" s="41">
        <v>0</v>
      </c>
      <c r="M106" s="41">
        <v>0</v>
      </c>
      <c r="N106" s="41">
        <v>0</v>
      </c>
      <c r="O106" s="41">
        <v>0</v>
      </c>
      <c r="P106" s="41">
        <v>8</v>
      </c>
      <c r="Q106" s="41">
        <v>3</v>
      </c>
      <c r="R106" s="41">
        <v>0</v>
      </c>
    </row>
    <row r="107" spans="1:18" ht="16.5" thickBot="1" thickTop="1">
      <c r="A107" s="26">
        <v>5</v>
      </c>
      <c r="B107" s="53">
        <f>MATCH(D107,'[2]migdir'!$B$3:$B$176,0)</f>
        <v>9</v>
      </c>
      <c r="C107" s="27" t="str">
        <f>INDEX('[2]migdir'!$D$3:$D$176,MATCH(D107,'[2]migdir'!$B$3:$B$176,0))</f>
        <v>out_m</v>
      </c>
      <c r="D107" s="40" t="s">
        <v>38</v>
      </c>
      <c r="E107" s="54">
        <f>MATCH(G107,'[2]world'!$B$3:$B$346,0)</f>
        <v>5</v>
      </c>
      <c r="F107" s="25" t="str">
        <f>INDEX('[2]world'!$D$3:$D$346,MATCH(G107,'[2]world'!$B$3:$B$346,0))</f>
        <v>BUL</v>
      </c>
      <c r="G107" s="41" t="s">
        <v>73</v>
      </c>
      <c r="H107" s="41">
        <v>101</v>
      </c>
      <c r="I107" s="41">
        <v>0</v>
      </c>
      <c r="J107" s="41">
        <v>6</v>
      </c>
      <c r="K107" s="41">
        <v>5</v>
      </c>
      <c r="L107" s="41">
        <v>0</v>
      </c>
      <c r="M107" s="41">
        <v>0</v>
      </c>
      <c r="N107" s="41">
        <v>0</v>
      </c>
      <c r="O107" s="41">
        <v>2</v>
      </c>
      <c r="P107" s="41">
        <v>70</v>
      </c>
      <c r="Q107" s="41">
        <v>17</v>
      </c>
      <c r="R107" s="41">
        <v>1</v>
      </c>
    </row>
    <row r="108" spans="1:18" ht="16.5" thickBot="1" thickTop="1">
      <c r="A108" s="26">
        <v>5</v>
      </c>
      <c r="B108" s="53">
        <f>MATCH(D108,'[2]migdir'!$B$3:$B$176,0)</f>
        <v>9</v>
      </c>
      <c r="C108" s="27" t="str">
        <f>INDEX('[2]migdir'!$D$3:$D$176,MATCH(D108,'[2]migdir'!$B$3:$B$176,0))</f>
        <v>out_m</v>
      </c>
      <c r="D108" s="40" t="s">
        <v>38</v>
      </c>
      <c r="E108" s="54">
        <f>MATCH(G108,'[2]world'!$B$3:$B$346,0)</f>
        <v>10</v>
      </c>
      <c r="F108" s="25" t="str">
        <f>INDEX('[2]world'!$D$3:$D$346,MATCH(G108,'[2]world'!$B$3:$B$346,0))</f>
        <v>GER</v>
      </c>
      <c r="G108" s="41" t="s">
        <v>74</v>
      </c>
      <c r="H108" s="41">
        <v>3276</v>
      </c>
      <c r="I108" s="41">
        <v>47</v>
      </c>
      <c r="J108" s="41">
        <v>130</v>
      </c>
      <c r="K108" s="41">
        <v>101</v>
      </c>
      <c r="L108" s="41">
        <v>1</v>
      </c>
      <c r="M108" s="41">
        <v>1</v>
      </c>
      <c r="N108" s="41">
        <v>0</v>
      </c>
      <c r="O108" s="41">
        <v>3</v>
      </c>
      <c r="P108" s="41">
        <v>2571</v>
      </c>
      <c r="Q108" s="41">
        <v>373</v>
      </c>
      <c r="R108" s="41">
        <v>49</v>
      </c>
    </row>
    <row r="109" spans="1:18" ht="16.5" thickBot="1" thickTop="1">
      <c r="A109" s="26">
        <v>5</v>
      </c>
      <c r="B109" s="53">
        <f>MATCH(D109,'[2]migdir'!$B$3:$B$176,0)</f>
        <v>9</v>
      </c>
      <c r="C109" s="27" t="str">
        <f>INDEX('[2]migdir'!$D$3:$D$176,MATCH(D109,'[2]migdir'!$B$3:$B$176,0))</f>
        <v>out_m</v>
      </c>
      <c r="D109" s="40" t="s">
        <v>38</v>
      </c>
      <c r="E109" s="54">
        <f>MATCH(G109,'[2]world'!$B$3:$B$346,0)</f>
        <v>12</v>
      </c>
      <c r="F109" s="25" t="str">
        <f>INDEX('[2]world'!$D$3:$D$346,MATCH(G109,'[2]world'!$B$3:$B$346,0))</f>
        <v>GR</v>
      </c>
      <c r="G109" s="41" t="s">
        <v>75</v>
      </c>
      <c r="H109" s="41">
        <v>82</v>
      </c>
      <c r="I109" s="41">
        <v>2</v>
      </c>
      <c r="J109" s="41">
        <v>7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69</v>
      </c>
      <c r="Q109" s="41">
        <v>3</v>
      </c>
      <c r="R109" s="41">
        <v>1</v>
      </c>
    </row>
    <row r="110" spans="1:18" ht="16.5" thickBot="1" thickTop="1">
      <c r="A110" s="26">
        <v>5</v>
      </c>
      <c r="B110" s="53">
        <f>MATCH(D110,'[2]migdir'!$B$3:$B$176,0)</f>
        <v>9</v>
      </c>
      <c r="C110" s="27" t="str">
        <f>INDEX('[2]migdir'!$D$3:$D$176,MATCH(D110,'[2]migdir'!$B$3:$B$176,0))</f>
        <v>out_m</v>
      </c>
      <c r="D110" s="40" t="s">
        <v>38</v>
      </c>
      <c r="E110" s="54">
        <f>MATCH(G110,'[2]world'!$B$3:$B$346,0)</f>
        <v>52</v>
      </c>
      <c r="F110" s="25" t="str">
        <f>INDEX('[2]world'!$D$3:$D$346,MATCH(G110,'[2]world'!$B$3:$B$346,0))</f>
        <v>GR</v>
      </c>
      <c r="G110" s="41" t="s">
        <v>63</v>
      </c>
      <c r="H110" s="41">
        <v>416</v>
      </c>
      <c r="I110" s="41">
        <v>4</v>
      </c>
      <c r="J110" s="41">
        <v>19</v>
      </c>
      <c r="K110" s="41">
        <v>58</v>
      </c>
      <c r="L110" s="41">
        <v>3</v>
      </c>
      <c r="M110" s="41">
        <v>1</v>
      </c>
      <c r="N110" s="41">
        <v>0</v>
      </c>
      <c r="O110" s="41">
        <v>1</v>
      </c>
      <c r="P110" s="41">
        <v>210</v>
      </c>
      <c r="Q110" s="41">
        <v>118</v>
      </c>
      <c r="R110" s="41">
        <v>2</v>
      </c>
    </row>
    <row r="111" spans="1:18" ht="16.5" thickBot="1" thickTop="1">
      <c r="A111" s="26">
        <v>5</v>
      </c>
      <c r="B111" s="53">
        <f>MATCH(D111,'[2]migdir'!$B$3:$B$176,0)</f>
        <v>9</v>
      </c>
      <c r="C111" s="27" t="str">
        <f>INDEX('[2]migdir'!$D$3:$D$176,MATCH(D111,'[2]migdir'!$B$3:$B$176,0))</f>
        <v>out_m</v>
      </c>
      <c r="D111" s="40" t="s">
        <v>38</v>
      </c>
      <c r="E111" s="54">
        <f>MATCH(G111,'[2]world'!$B$3:$B$346,0)</f>
        <v>188</v>
      </c>
      <c r="F111" s="25" t="str">
        <f>INDEX('[2]world'!$D$3:$D$346,MATCH(G111,'[2]world'!$B$3:$B$346,0))</f>
        <v>Isr</v>
      </c>
      <c r="G111" s="41" t="s">
        <v>76</v>
      </c>
      <c r="H111" s="41">
        <v>837</v>
      </c>
      <c r="I111" s="41">
        <v>28</v>
      </c>
      <c r="J111" s="41">
        <v>36</v>
      </c>
      <c r="K111" s="41">
        <v>30</v>
      </c>
      <c r="L111" s="41">
        <v>0</v>
      </c>
      <c r="M111" s="41">
        <v>1</v>
      </c>
      <c r="N111" s="41">
        <v>4</v>
      </c>
      <c r="O111" s="41">
        <v>4</v>
      </c>
      <c r="P111" s="41">
        <v>651</v>
      </c>
      <c r="Q111" s="41">
        <v>76</v>
      </c>
      <c r="R111" s="41">
        <v>7</v>
      </c>
    </row>
    <row r="112" spans="1:18" ht="16.5" thickBot="1" thickTop="1">
      <c r="A112" s="26">
        <v>5</v>
      </c>
      <c r="B112" s="53">
        <f>MATCH(D112,'[2]migdir'!$B$3:$B$176,0)</f>
        <v>9</v>
      </c>
      <c r="C112" s="27" t="str">
        <f>INDEX('[2]migdir'!$D$3:$D$176,MATCH(D112,'[2]migdir'!$B$3:$B$176,0))</f>
        <v>out_m</v>
      </c>
      <c r="D112" s="40" t="s">
        <v>38</v>
      </c>
      <c r="E112" s="54">
        <f>MATCH(G112,'[2]world'!$B$3:$B$346,0)</f>
        <v>17</v>
      </c>
      <c r="F112" s="25" t="str">
        <f>INDEX('[2]world'!$D$3:$D$346,MATCH(G112,'[2]world'!$B$3:$B$346,0))</f>
        <v>CA</v>
      </c>
      <c r="G112" s="41" t="s">
        <v>77</v>
      </c>
      <c r="H112" s="41">
        <v>427</v>
      </c>
      <c r="I112" s="41">
        <v>12</v>
      </c>
      <c r="J112" s="41">
        <v>49</v>
      </c>
      <c r="K112" s="41">
        <v>4</v>
      </c>
      <c r="L112" s="41">
        <v>1</v>
      </c>
      <c r="M112" s="41">
        <v>0</v>
      </c>
      <c r="N112" s="41">
        <v>1</v>
      </c>
      <c r="O112" s="41">
        <v>0</v>
      </c>
      <c r="P112" s="41">
        <v>270</v>
      </c>
      <c r="Q112" s="41">
        <v>85</v>
      </c>
      <c r="R112" s="41">
        <v>5</v>
      </c>
    </row>
    <row r="113" spans="1:18" ht="16.5" thickBot="1" thickTop="1">
      <c r="A113" s="26">
        <v>5</v>
      </c>
      <c r="B113" s="53">
        <f>MATCH(D113,'[2]migdir'!$B$3:$B$176,0)</f>
        <v>9</v>
      </c>
      <c r="C113" s="27" t="str">
        <f>INDEX('[2]migdir'!$D$3:$D$176,MATCH(D113,'[2]migdir'!$B$3:$B$176,0))</f>
        <v>out_m</v>
      </c>
      <c r="D113" s="40" t="s">
        <v>38</v>
      </c>
      <c r="E113" s="54">
        <f>MATCH(G113,'[2]world'!$B$3:$B$346,0)</f>
        <v>222</v>
      </c>
      <c r="F113" s="25" t="str">
        <f>INDEX('[2]world'!$D$3:$D$346,MATCH(G113,'[2]world'!$B$3:$B$346,0))</f>
        <v>China</v>
      </c>
      <c r="G113" s="41" t="s">
        <v>78</v>
      </c>
      <c r="H113" s="41">
        <v>248</v>
      </c>
      <c r="I113" s="41">
        <v>13</v>
      </c>
      <c r="J113" s="41">
        <v>47</v>
      </c>
      <c r="K113" s="41">
        <v>45</v>
      </c>
      <c r="L113" s="41">
        <v>0</v>
      </c>
      <c r="M113" s="41">
        <v>0</v>
      </c>
      <c r="N113" s="41">
        <v>0</v>
      </c>
      <c r="O113" s="41">
        <v>1</v>
      </c>
      <c r="P113" s="41">
        <v>33</v>
      </c>
      <c r="Q113" s="41">
        <v>3</v>
      </c>
      <c r="R113" s="41">
        <v>106</v>
      </c>
    </row>
    <row r="114" spans="1:18" ht="16.5" thickBot="1" thickTop="1">
      <c r="A114" s="26">
        <v>5</v>
      </c>
      <c r="B114" s="53">
        <f>MATCH(D114,'[2]migdir'!$B$3:$B$176,0)</f>
        <v>9</v>
      </c>
      <c r="C114" s="27" t="str">
        <f>INDEX('[2]migdir'!$D$3:$D$176,MATCH(D114,'[2]migdir'!$B$3:$B$176,0))</f>
        <v>out_m</v>
      </c>
      <c r="D114" s="40" t="s">
        <v>38</v>
      </c>
      <c r="E114" s="54">
        <f>MATCH(G114,'[2]world'!$B$3:$B$346,0)</f>
        <v>155</v>
      </c>
      <c r="F114" s="25" t="str">
        <f>INDEX('[2]world'!$D$3:$D$346,MATCH(G114,'[2]world'!$B$3:$B$346,0))</f>
        <v>Cuba</v>
      </c>
      <c r="G114" s="41" t="s">
        <v>79</v>
      </c>
      <c r="H114" s="41">
        <v>7</v>
      </c>
      <c r="I114" s="41">
        <v>0</v>
      </c>
      <c r="J114" s="41">
        <v>0</v>
      </c>
      <c r="K114" s="41">
        <v>2</v>
      </c>
      <c r="L114" s="41">
        <v>0</v>
      </c>
      <c r="M114" s="41">
        <v>0</v>
      </c>
      <c r="N114" s="41">
        <v>0</v>
      </c>
      <c r="O114" s="41">
        <v>0</v>
      </c>
      <c r="P114" s="41">
        <v>4</v>
      </c>
      <c r="Q114" s="41">
        <v>1</v>
      </c>
      <c r="R114" s="41">
        <v>0</v>
      </c>
    </row>
    <row r="115" spans="1:18" ht="16.5" thickBot="1" thickTop="1">
      <c r="A115" s="26">
        <v>5</v>
      </c>
      <c r="B115" s="53">
        <f>MATCH(D115,'[2]migdir'!$B$3:$B$176,0)</f>
        <v>9</v>
      </c>
      <c r="C115" s="27" t="str">
        <f>INDEX('[2]migdir'!$D$3:$D$176,MATCH(D115,'[2]migdir'!$B$3:$B$176,0))</f>
        <v>out_m</v>
      </c>
      <c r="D115" s="40" t="s">
        <v>38</v>
      </c>
      <c r="E115" s="54">
        <f>MATCH(G115,'[2]world'!$B$3:$B$346,0)</f>
        <v>21</v>
      </c>
      <c r="F115" s="25" t="str">
        <f>INDEX('[2]world'!$D$3:$D$346,MATCH(G115,'[2]world'!$B$3:$B$346,0))</f>
        <v>LAT</v>
      </c>
      <c r="G115" s="41" t="s">
        <v>68</v>
      </c>
      <c r="H115" s="41">
        <v>125</v>
      </c>
      <c r="I115" s="41">
        <v>1</v>
      </c>
      <c r="J115" s="41">
        <v>6</v>
      </c>
      <c r="K115" s="41">
        <v>10</v>
      </c>
      <c r="L115" s="41">
        <v>0</v>
      </c>
      <c r="M115" s="41">
        <v>0</v>
      </c>
      <c r="N115" s="41">
        <v>0</v>
      </c>
      <c r="O115" s="41">
        <v>0</v>
      </c>
      <c r="P115" s="41">
        <v>83</v>
      </c>
      <c r="Q115" s="41">
        <v>24</v>
      </c>
      <c r="R115" s="41">
        <v>1</v>
      </c>
    </row>
    <row r="116" spans="1:18" ht="16.5" thickBot="1" thickTop="1">
      <c r="A116" s="26">
        <v>5</v>
      </c>
      <c r="B116" s="53">
        <f>MATCH(D116,'[2]migdir'!$B$3:$B$176,0)</f>
        <v>9</v>
      </c>
      <c r="C116" s="27" t="str">
        <f>INDEX('[2]migdir'!$D$3:$D$176,MATCH(D116,'[2]migdir'!$B$3:$B$176,0))</f>
        <v>out_m</v>
      </c>
      <c r="D116" s="40" t="s">
        <v>38</v>
      </c>
      <c r="E116" s="54">
        <f>MATCH(G116,'[2]world'!$B$3:$B$346,0)</f>
        <v>22</v>
      </c>
      <c r="F116" s="25" t="str">
        <f>INDEX('[2]world'!$D$3:$D$346,MATCH(G116,'[2]world'!$B$3:$B$346,0))</f>
        <v>LIT</v>
      </c>
      <c r="G116" s="41" t="s">
        <v>69</v>
      </c>
      <c r="H116" s="41">
        <v>135</v>
      </c>
      <c r="I116" s="41">
        <v>0</v>
      </c>
      <c r="J116" s="41">
        <v>3</v>
      </c>
      <c r="K116" s="41">
        <v>19</v>
      </c>
      <c r="L116" s="41">
        <v>0</v>
      </c>
      <c r="M116" s="41">
        <v>0</v>
      </c>
      <c r="N116" s="41">
        <v>2</v>
      </c>
      <c r="O116" s="41">
        <v>0</v>
      </c>
      <c r="P116" s="41">
        <v>87</v>
      </c>
      <c r="Q116" s="41">
        <v>23</v>
      </c>
      <c r="R116" s="41">
        <v>1</v>
      </c>
    </row>
    <row r="117" spans="1:18" ht="16.5" thickBot="1" thickTop="1">
      <c r="A117" s="26">
        <v>5</v>
      </c>
      <c r="B117" s="53">
        <f>MATCH(D117,'[2]migdir'!$B$3:$B$176,0)</f>
        <v>9</v>
      </c>
      <c r="C117" s="27" t="str">
        <f>INDEX('[2]migdir'!$D$3:$D$176,MATCH(D117,'[2]migdir'!$B$3:$B$176,0))</f>
        <v>out_m</v>
      </c>
      <c r="D117" s="40" t="s">
        <v>38</v>
      </c>
      <c r="E117" s="54">
        <f>MATCH(G117,'[2]world'!$B$3:$B$346,0)</f>
        <v>30</v>
      </c>
      <c r="F117" s="25" t="str">
        <f>INDEX('[2]world'!$D$3:$D$346,MATCH(G117,'[2]world'!$B$3:$B$346,0))</f>
        <v>PL</v>
      </c>
      <c r="G117" s="41" t="s">
        <v>80</v>
      </c>
      <c r="H117" s="41">
        <v>77</v>
      </c>
      <c r="I117" s="41">
        <v>0</v>
      </c>
      <c r="J117" s="41">
        <v>5</v>
      </c>
      <c r="K117" s="41">
        <v>1</v>
      </c>
      <c r="L117" s="41">
        <v>0</v>
      </c>
      <c r="M117" s="41">
        <v>0</v>
      </c>
      <c r="N117" s="41">
        <v>0</v>
      </c>
      <c r="O117" s="41">
        <v>0</v>
      </c>
      <c r="P117" s="41">
        <v>56</v>
      </c>
      <c r="Q117" s="41">
        <v>15</v>
      </c>
      <c r="R117" s="41">
        <v>0</v>
      </c>
    </row>
    <row r="118" spans="1:18" ht="16.5" thickBot="1" thickTop="1">
      <c r="A118" s="26">
        <v>5</v>
      </c>
      <c r="B118" s="53">
        <f>MATCH(D118,'[2]migdir'!$B$3:$B$176,0)</f>
        <v>9</v>
      </c>
      <c r="C118" s="27" t="str">
        <f>INDEX('[2]migdir'!$D$3:$D$176,MATCH(D118,'[2]migdir'!$B$3:$B$176,0))</f>
        <v>out_m</v>
      </c>
      <c r="D118" s="40" t="s">
        <v>38</v>
      </c>
      <c r="E118" s="54">
        <f>MATCH(G118,'[2]world'!$B$3:$B$346,0)</f>
        <v>38</v>
      </c>
      <c r="F118" s="25" t="str">
        <f>INDEX('[2]world'!$D$3:$D$346,MATCH(G118,'[2]world'!$B$3:$B$346,0))</f>
        <v>USA</v>
      </c>
      <c r="G118" s="41" t="s">
        <v>81</v>
      </c>
      <c r="H118" s="41">
        <v>1226</v>
      </c>
      <c r="I118" s="41">
        <v>37</v>
      </c>
      <c r="J118" s="41">
        <v>113</v>
      </c>
      <c r="K118" s="41">
        <v>16</v>
      </c>
      <c r="L118" s="41">
        <v>0</v>
      </c>
      <c r="M118" s="41">
        <v>1</v>
      </c>
      <c r="N118" s="41">
        <v>1</v>
      </c>
      <c r="O118" s="41">
        <v>2</v>
      </c>
      <c r="P118" s="41">
        <v>801</v>
      </c>
      <c r="Q118" s="41">
        <v>238</v>
      </c>
      <c r="R118" s="41">
        <v>17</v>
      </c>
    </row>
    <row r="119" spans="1:18" ht="16.5" thickBot="1" thickTop="1">
      <c r="A119" s="26">
        <v>5</v>
      </c>
      <c r="B119" s="53">
        <f>MATCH(D119,'[2]migdir'!$B$3:$B$176,0)</f>
        <v>9</v>
      </c>
      <c r="C119" s="27" t="str">
        <f>INDEX('[2]migdir'!$D$3:$D$176,MATCH(D119,'[2]migdir'!$B$3:$B$176,0))</f>
        <v>out_m</v>
      </c>
      <c r="D119" s="40" t="s">
        <v>38</v>
      </c>
      <c r="E119" s="54">
        <f>MATCH(G119,'[2]world'!$B$3:$B$346,0)</f>
        <v>40</v>
      </c>
      <c r="F119" s="25" t="str">
        <f>INDEX('[2]world'!$D$3:$D$346,MATCH(G119,'[2]world'!$B$3:$B$346,0))</f>
        <v>Fin</v>
      </c>
      <c r="G119" s="41" t="s">
        <v>82</v>
      </c>
      <c r="H119" s="41">
        <v>460</v>
      </c>
      <c r="I119" s="41">
        <v>13</v>
      </c>
      <c r="J119" s="41">
        <v>38</v>
      </c>
      <c r="K119" s="41">
        <v>6</v>
      </c>
      <c r="L119" s="41">
        <v>0</v>
      </c>
      <c r="M119" s="41">
        <v>0</v>
      </c>
      <c r="N119" s="41">
        <v>0</v>
      </c>
      <c r="O119" s="41">
        <v>0</v>
      </c>
      <c r="P119" s="41">
        <v>361</v>
      </c>
      <c r="Q119" s="41">
        <v>29</v>
      </c>
      <c r="R119" s="41">
        <v>13</v>
      </c>
    </row>
    <row r="120" spans="1:18" ht="16.5" thickBot="1" thickTop="1">
      <c r="A120" s="26">
        <v>5</v>
      </c>
      <c r="B120" s="53">
        <f>MATCH(D120,'[2]migdir'!$B$3:$B$176,0)</f>
        <v>9</v>
      </c>
      <c r="C120" s="27" t="str">
        <f>INDEX('[2]migdir'!$D$3:$D$176,MATCH(D120,'[2]migdir'!$B$3:$B$176,0))</f>
        <v>out_m</v>
      </c>
      <c r="D120" s="40" t="s">
        <v>38</v>
      </c>
      <c r="E120" s="54">
        <f>MATCH(G120,'[2]world'!$B$3:$B$346,0)</f>
        <v>47</v>
      </c>
      <c r="F120" s="25" t="str">
        <f>INDEX('[2]world'!$D$3:$D$346,MATCH(G120,'[2]world'!$B$3:$B$346,0))</f>
        <v>SWE</v>
      </c>
      <c r="G120" s="41" t="s">
        <v>83</v>
      </c>
      <c r="H120" s="41">
        <v>113</v>
      </c>
      <c r="I120" s="41">
        <v>4</v>
      </c>
      <c r="J120" s="41">
        <v>9</v>
      </c>
      <c r="K120" s="41">
        <v>4</v>
      </c>
      <c r="L120" s="41">
        <v>0</v>
      </c>
      <c r="M120" s="41">
        <v>0</v>
      </c>
      <c r="N120" s="41">
        <v>1</v>
      </c>
      <c r="O120" s="41">
        <v>0</v>
      </c>
      <c r="P120" s="41">
        <v>84</v>
      </c>
      <c r="Q120" s="41">
        <v>11</v>
      </c>
      <c r="R120" s="41">
        <v>0</v>
      </c>
    </row>
    <row r="121" spans="1:18" ht="16.5" thickBot="1" thickTop="1">
      <c r="A121" s="26">
        <v>5</v>
      </c>
      <c r="B121" s="53">
        <f>MATCH(D121,'[2]migdir'!$B$3:$B$176,0)</f>
        <v>9</v>
      </c>
      <c r="C121" s="27" t="str">
        <f>INDEX('[2]migdir'!$D$3:$D$176,MATCH(D121,'[2]migdir'!$B$3:$B$176,0))</f>
        <v>out_m</v>
      </c>
      <c r="D121" s="40" t="s">
        <v>38</v>
      </c>
      <c r="E121" s="54">
        <f>MATCH(G121,'[2]world'!$B$3:$B$346,0)</f>
        <v>48</v>
      </c>
      <c r="F121" s="25" t="str">
        <f>INDEX('[2]world'!$D$3:$D$346,MATCH(G121,'[2]world'!$B$3:$B$346,0))</f>
        <v>Est</v>
      </c>
      <c r="G121" s="41" t="s">
        <v>70</v>
      </c>
      <c r="H121" s="41">
        <v>195</v>
      </c>
      <c r="I121" s="41">
        <v>1</v>
      </c>
      <c r="J121" s="41">
        <v>22</v>
      </c>
      <c r="K121" s="41">
        <v>14</v>
      </c>
      <c r="L121" s="41">
        <v>0</v>
      </c>
      <c r="M121" s="41">
        <v>0</v>
      </c>
      <c r="N121" s="41">
        <v>0</v>
      </c>
      <c r="O121" s="41">
        <v>1</v>
      </c>
      <c r="P121" s="41">
        <v>142</v>
      </c>
      <c r="Q121" s="41">
        <v>14</v>
      </c>
      <c r="R121" s="41">
        <v>1</v>
      </c>
    </row>
    <row r="122" spans="1:18" ht="16.5" thickBot="1" thickTop="1">
      <c r="A122" s="26">
        <v>5</v>
      </c>
      <c r="B122" s="53">
        <f>MATCH(D122,'[2]migdir'!$B$3:$B$176,0)</f>
        <v>9</v>
      </c>
      <c r="C122" s="27" t="str">
        <f>INDEX('[2]migdir'!$D$3:$D$176,MATCH(D122,'[2]migdir'!$B$3:$B$176,0))</f>
        <v>out_m</v>
      </c>
      <c r="D122" s="40" t="s">
        <v>38</v>
      </c>
      <c r="E122" s="54">
        <f>MATCH(G122,'[2]world'!$B$3:$B$346,0)</f>
        <v>335</v>
      </c>
      <c r="F122" s="25" t="str">
        <f>INDEX('[2]world'!$D$3:$D$346,MATCH(G122,'[2]world'!$B$3:$B$346,0))</f>
        <v>Another</v>
      </c>
      <c r="G122" s="41" t="s">
        <v>84</v>
      </c>
      <c r="H122" s="41">
        <v>2843</v>
      </c>
      <c r="I122" s="41">
        <v>104</v>
      </c>
      <c r="J122" s="41">
        <v>298</v>
      </c>
      <c r="K122" s="41">
        <v>119</v>
      </c>
      <c r="L122" s="41">
        <v>1</v>
      </c>
      <c r="M122" s="41">
        <v>1</v>
      </c>
      <c r="N122" s="41">
        <v>4</v>
      </c>
      <c r="O122" s="41">
        <v>8</v>
      </c>
      <c r="P122" s="41">
        <v>1883</v>
      </c>
      <c r="Q122" s="41">
        <v>386</v>
      </c>
      <c r="R122" s="41">
        <v>39</v>
      </c>
    </row>
    <row r="123" spans="1:18" ht="16.5" thickBot="1" thickTop="1">
      <c r="A123" s="26">
        <v>5</v>
      </c>
      <c r="B123" s="53">
        <f>MATCH(D123,'[2]migdir'!$B$3:$B$176,0)</f>
        <v>7</v>
      </c>
      <c r="C123" s="27" t="str">
        <f>INDEX('[2]migdir'!$D$3:$D$176,MATCH(D123,'[2]migdir'!$B$3:$B$176,0))</f>
        <v>net_m</v>
      </c>
      <c r="D123" s="40" t="s">
        <v>39</v>
      </c>
      <c r="E123" s="54">
        <f>MATCH(G123,'[2]world'!$B$3:$B$346,0)</f>
        <v>329</v>
      </c>
      <c r="F123" s="25" t="str">
        <f>INDEX('[2]world'!$D$3:$D$346,MATCH(G123,'[2]world'!$B$3:$B$346,0))</f>
        <v>TOT</v>
      </c>
      <c r="G123" s="41" t="s">
        <v>56</v>
      </c>
      <c r="H123" s="41">
        <v>145727</v>
      </c>
      <c r="I123" s="41">
        <v>3908</v>
      </c>
      <c r="J123" s="41">
        <v>22049</v>
      </c>
      <c r="K123" s="41">
        <v>2229</v>
      </c>
      <c r="L123" s="41">
        <v>2077</v>
      </c>
      <c r="M123" s="41">
        <v>218</v>
      </c>
      <c r="N123" s="41">
        <v>234</v>
      </c>
      <c r="O123" s="41">
        <v>185</v>
      </c>
      <c r="P123" s="41">
        <v>89286</v>
      </c>
      <c r="Q123" s="41">
        <v>15762</v>
      </c>
      <c r="R123" s="41">
        <v>9779</v>
      </c>
    </row>
    <row r="124" spans="1:18" ht="16.5" thickBot="1" thickTop="1">
      <c r="A124" s="26"/>
      <c r="B124" s="53"/>
      <c r="C124" s="27"/>
      <c r="D124" s="40"/>
      <c r="E124" s="54"/>
      <c r="F124" s="25"/>
      <c r="G124" s="41" t="s">
        <v>37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</row>
    <row r="125" spans="1:18" ht="16.5" thickBot="1" thickTop="1">
      <c r="A125" s="26">
        <v>5</v>
      </c>
      <c r="B125" s="53">
        <f>MATCH(D125,'[2]migdir'!$B$3:$B$176,0)</f>
        <v>7</v>
      </c>
      <c r="C125" s="27" t="str">
        <f>INDEX('[2]migdir'!$D$3:$D$176,MATCH(D125,'[2]migdir'!$B$3:$B$176,0))</f>
        <v>net_m</v>
      </c>
      <c r="D125" s="40" t="s">
        <v>39</v>
      </c>
      <c r="E125" s="54">
        <f>MATCH(G125,'[2]world'!$B$3:$B$346,0)</f>
        <v>336</v>
      </c>
      <c r="F125" s="25" t="str">
        <f>INDEX('[2]world'!$D$3:$D$346,MATCH(G125,'[2]world'!$B$3:$B$346,0))</f>
        <v>CIS</v>
      </c>
      <c r="G125" s="41" t="s">
        <v>85</v>
      </c>
      <c r="H125" s="41">
        <v>144535</v>
      </c>
      <c r="I125" s="41">
        <v>2805</v>
      </c>
      <c r="J125" s="41">
        <v>21302</v>
      </c>
      <c r="K125" s="41">
        <v>1334</v>
      </c>
      <c r="L125" s="41">
        <v>2048</v>
      </c>
      <c r="M125" s="41">
        <v>216</v>
      </c>
      <c r="N125" s="41">
        <v>237</v>
      </c>
      <c r="O125" s="41">
        <v>191</v>
      </c>
      <c r="P125" s="41">
        <v>91389</v>
      </c>
      <c r="Q125" s="41">
        <v>15870</v>
      </c>
      <c r="R125" s="41">
        <v>9143</v>
      </c>
    </row>
    <row r="126" spans="1:18" ht="16.5" thickBot="1" thickTop="1">
      <c r="A126" s="26">
        <v>5</v>
      </c>
      <c r="B126" s="53">
        <f>MATCH(D126,'[2]migdir'!$B$3:$B$176,0)</f>
        <v>7</v>
      </c>
      <c r="C126" s="27" t="str">
        <f>INDEX('[2]migdir'!$D$3:$D$176,MATCH(D126,'[2]migdir'!$B$3:$B$176,0))</f>
        <v>net_m</v>
      </c>
      <c r="D126" s="40" t="s">
        <v>39</v>
      </c>
      <c r="E126" s="54">
        <f>MATCH(G126,'[2]world'!$B$3:$B$346,0)</f>
        <v>50</v>
      </c>
      <c r="F126" s="25" t="str">
        <f>INDEX('[2]world'!$D$3:$D$346,MATCH(G126,'[2]world'!$B$3:$B$346,0))</f>
        <v>AZ</v>
      </c>
      <c r="G126" s="41" t="s">
        <v>61</v>
      </c>
      <c r="H126" s="41">
        <v>12553</v>
      </c>
      <c r="I126" s="41">
        <v>214</v>
      </c>
      <c r="J126" s="41">
        <v>2309</v>
      </c>
      <c r="K126" s="41">
        <v>-82</v>
      </c>
      <c r="L126" s="41">
        <v>70</v>
      </c>
      <c r="M126" s="41">
        <v>16</v>
      </c>
      <c r="N126" s="41">
        <v>16</v>
      </c>
      <c r="O126" s="41">
        <v>12</v>
      </c>
      <c r="P126" s="41">
        <v>7769</v>
      </c>
      <c r="Q126" s="41">
        <v>1146</v>
      </c>
      <c r="R126" s="41">
        <v>1083</v>
      </c>
    </row>
    <row r="127" spans="1:18" ht="16.5" thickBot="1" thickTop="1">
      <c r="A127" s="26">
        <v>5</v>
      </c>
      <c r="B127" s="53">
        <f>MATCH(D127,'[2]migdir'!$B$3:$B$176,0)</f>
        <v>7</v>
      </c>
      <c r="C127" s="27" t="str">
        <f>INDEX('[2]migdir'!$D$3:$D$176,MATCH(D127,'[2]migdir'!$B$3:$B$176,0))</f>
        <v>net_m</v>
      </c>
      <c r="D127" s="40" t="s">
        <v>39</v>
      </c>
      <c r="E127" s="54">
        <f>MATCH(G127,'[2]world'!$B$3:$B$346,0)</f>
        <v>51</v>
      </c>
      <c r="F127" s="25" t="str">
        <f>INDEX('[2]world'!$D$3:$D$346,MATCH(G127,'[2]world'!$B$3:$B$346,0))</f>
        <v>AR</v>
      </c>
      <c r="G127" s="41" t="s">
        <v>62</v>
      </c>
      <c r="H127" s="41">
        <v>17952</v>
      </c>
      <c r="I127" s="41">
        <v>236</v>
      </c>
      <c r="J127" s="41">
        <v>1907</v>
      </c>
      <c r="K127" s="41">
        <v>13</v>
      </c>
      <c r="L127" s="41">
        <v>85</v>
      </c>
      <c r="M127" s="41">
        <v>15</v>
      </c>
      <c r="N127" s="41">
        <v>14</v>
      </c>
      <c r="O127" s="41">
        <v>28</v>
      </c>
      <c r="P127" s="41">
        <v>12340</v>
      </c>
      <c r="Q127" s="41">
        <v>1774</v>
      </c>
      <c r="R127" s="41">
        <v>1540</v>
      </c>
    </row>
    <row r="128" spans="1:18" ht="16.5" thickBot="1" thickTop="1">
      <c r="A128" s="26">
        <v>5</v>
      </c>
      <c r="B128" s="53">
        <f>MATCH(D128,'[2]migdir'!$B$3:$B$176,0)</f>
        <v>7</v>
      </c>
      <c r="C128" s="27" t="str">
        <f>INDEX('[2]migdir'!$D$3:$D$176,MATCH(D128,'[2]migdir'!$B$3:$B$176,0))</f>
        <v>net_m</v>
      </c>
      <c r="D128" s="40" t="s">
        <v>39</v>
      </c>
      <c r="E128" s="54">
        <f>MATCH(G128,'[2]world'!$B$3:$B$346,0)</f>
        <v>3</v>
      </c>
      <c r="F128" s="25" t="str">
        <f>INDEX('[2]world'!$D$3:$D$346,MATCH(G128,'[2]world'!$B$3:$B$346,0))</f>
        <v>BEL</v>
      </c>
      <c r="G128" s="41" t="s">
        <v>57</v>
      </c>
      <c r="H128" s="41">
        <v>1906</v>
      </c>
      <c r="I128" s="41">
        <v>18</v>
      </c>
      <c r="J128" s="41">
        <v>181</v>
      </c>
      <c r="K128" s="41">
        <v>86</v>
      </c>
      <c r="L128" s="41">
        <v>8</v>
      </c>
      <c r="M128" s="41">
        <v>2</v>
      </c>
      <c r="N128" s="41">
        <v>-2</v>
      </c>
      <c r="O128" s="41">
        <v>-9</v>
      </c>
      <c r="P128" s="41">
        <v>1200</v>
      </c>
      <c r="Q128" s="41">
        <v>335</v>
      </c>
      <c r="R128" s="41">
        <v>87</v>
      </c>
    </row>
    <row r="129" spans="1:18" ht="16.5" thickBot="1" thickTop="1">
      <c r="A129" s="26">
        <v>5</v>
      </c>
      <c r="B129" s="53">
        <f>MATCH(D129,'[2]migdir'!$B$3:$B$176,0)</f>
        <v>7</v>
      </c>
      <c r="C129" s="27" t="str">
        <f>INDEX('[2]migdir'!$D$3:$D$176,MATCH(D129,'[2]migdir'!$B$3:$B$176,0))</f>
        <v>net_m</v>
      </c>
      <c r="D129" s="40" t="s">
        <v>39</v>
      </c>
      <c r="E129" s="54">
        <f>MATCH(G129,'[2]world'!$B$3:$B$346,0)</f>
        <v>53</v>
      </c>
      <c r="F129" s="25" t="str">
        <f>INDEX('[2]world'!$D$3:$D$346,MATCH(G129,'[2]world'!$B$3:$B$346,0))</f>
        <v>KZ</v>
      </c>
      <c r="G129" s="41" t="s">
        <v>58</v>
      </c>
      <c r="H129" s="41">
        <v>18288</v>
      </c>
      <c r="I129" s="41">
        <v>868</v>
      </c>
      <c r="J129" s="41">
        <v>711</v>
      </c>
      <c r="K129" s="41">
        <v>265</v>
      </c>
      <c r="L129" s="41">
        <v>412</v>
      </c>
      <c r="M129" s="41">
        <v>29</v>
      </c>
      <c r="N129" s="41">
        <v>111</v>
      </c>
      <c r="O129" s="41">
        <v>56</v>
      </c>
      <c r="P129" s="41">
        <v>13462</v>
      </c>
      <c r="Q129" s="41">
        <v>1991</v>
      </c>
      <c r="R129" s="41">
        <v>383</v>
      </c>
    </row>
    <row r="130" spans="1:18" ht="16.5" thickBot="1" thickTop="1">
      <c r="A130" s="26">
        <v>5</v>
      </c>
      <c r="B130" s="53">
        <f>MATCH(D130,'[2]migdir'!$B$3:$B$176,0)</f>
        <v>7</v>
      </c>
      <c r="C130" s="27" t="str">
        <f>INDEX('[2]migdir'!$D$3:$D$176,MATCH(D130,'[2]migdir'!$B$3:$B$176,0))</f>
        <v>net_m</v>
      </c>
      <c r="D130" s="40" t="s">
        <v>39</v>
      </c>
      <c r="E130" s="54">
        <f>MATCH(G130,'[2]world'!$B$3:$B$346,0)</f>
        <v>54</v>
      </c>
      <c r="F130" s="25" t="str">
        <f>INDEX('[2]world'!$D$3:$D$346,MATCH(G130,'[2]world'!$B$3:$B$346,0))</f>
        <v>KI</v>
      </c>
      <c r="G130" s="41" t="s">
        <v>64</v>
      </c>
      <c r="H130" s="41">
        <v>18271</v>
      </c>
      <c r="I130" s="41">
        <v>149</v>
      </c>
      <c r="J130" s="41">
        <v>4436</v>
      </c>
      <c r="K130" s="41">
        <v>157</v>
      </c>
      <c r="L130" s="41">
        <v>714</v>
      </c>
      <c r="M130" s="41">
        <v>92</v>
      </c>
      <c r="N130" s="41">
        <v>13</v>
      </c>
      <c r="O130" s="41">
        <v>34</v>
      </c>
      <c r="P130" s="41">
        <v>10832</v>
      </c>
      <c r="Q130" s="41">
        <v>1492</v>
      </c>
      <c r="R130" s="41">
        <v>352</v>
      </c>
    </row>
    <row r="131" spans="1:18" ht="16.5" thickBot="1" thickTop="1">
      <c r="A131" s="26">
        <v>5</v>
      </c>
      <c r="B131" s="53">
        <f>MATCH(D131,'[2]migdir'!$B$3:$B$176,0)</f>
        <v>7</v>
      </c>
      <c r="C131" s="27" t="str">
        <f>INDEX('[2]migdir'!$D$3:$D$176,MATCH(D131,'[2]migdir'!$B$3:$B$176,0))</f>
        <v>net_m</v>
      </c>
      <c r="D131" s="40" t="s">
        <v>39</v>
      </c>
      <c r="E131" s="54">
        <f>MATCH(G131,'[2]world'!$B$3:$B$346,0)</f>
        <v>25</v>
      </c>
      <c r="F131" s="25" t="str">
        <f>INDEX('[2]world'!$D$3:$D$346,MATCH(G131,'[2]world'!$B$3:$B$346,0))</f>
        <v>MD</v>
      </c>
      <c r="G131" s="41" t="s">
        <v>59</v>
      </c>
      <c r="H131" s="41">
        <v>10339</v>
      </c>
      <c r="I131" s="41">
        <v>279</v>
      </c>
      <c r="J131" s="41">
        <v>953</v>
      </c>
      <c r="K131" s="41">
        <v>103</v>
      </c>
      <c r="L131" s="41">
        <v>124</v>
      </c>
      <c r="M131" s="41">
        <v>6</v>
      </c>
      <c r="N131" s="41">
        <v>13</v>
      </c>
      <c r="O131" s="41">
        <v>11</v>
      </c>
      <c r="P131" s="41">
        <v>6910</v>
      </c>
      <c r="Q131" s="41">
        <v>1576</v>
      </c>
      <c r="R131" s="41">
        <v>364</v>
      </c>
    </row>
    <row r="132" spans="1:18" ht="16.5" thickBot="1" thickTop="1">
      <c r="A132" s="26">
        <v>5</v>
      </c>
      <c r="B132" s="53">
        <f>MATCH(D132,'[2]migdir'!$B$3:$B$176,0)</f>
        <v>7</v>
      </c>
      <c r="C132" s="27" t="str">
        <f>INDEX('[2]migdir'!$D$3:$D$176,MATCH(D132,'[2]migdir'!$B$3:$B$176,0))</f>
        <v>net_m</v>
      </c>
      <c r="D132" s="40" t="s">
        <v>39</v>
      </c>
      <c r="E132" s="54">
        <f>MATCH(G132,'[2]world'!$B$3:$B$346,0)</f>
        <v>55</v>
      </c>
      <c r="F132" s="25" t="str">
        <f>INDEX('[2]world'!$D$3:$D$346,MATCH(G132,'[2]world'!$B$3:$B$346,0))</f>
        <v>TJ</v>
      </c>
      <c r="G132" s="41" t="s">
        <v>65</v>
      </c>
      <c r="H132" s="41">
        <v>15893</v>
      </c>
      <c r="I132" s="41">
        <v>207</v>
      </c>
      <c r="J132" s="41">
        <v>5006</v>
      </c>
      <c r="K132" s="41">
        <v>-33</v>
      </c>
      <c r="L132" s="41">
        <v>112</v>
      </c>
      <c r="M132" s="41">
        <v>15</v>
      </c>
      <c r="N132" s="41">
        <v>19</v>
      </c>
      <c r="O132" s="41">
        <v>17</v>
      </c>
      <c r="P132" s="41">
        <v>7397</v>
      </c>
      <c r="Q132" s="41">
        <v>1115</v>
      </c>
      <c r="R132" s="41">
        <v>2038</v>
      </c>
    </row>
    <row r="133" spans="1:18" ht="16.5" thickBot="1" thickTop="1">
      <c r="A133" s="26">
        <v>5</v>
      </c>
      <c r="B133" s="53">
        <f>MATCH(D133,'[2]migdir'!$B$3:$B$176,0)</f>
        <v>7</v>
      </c>
      <c r="C133" s="27" t="str">
        <f>INDEX('[2]migdir'!$D$3:$D$176,MATCH(D133,'[2]migdir'!$B$3:$B$176,0))</f>
        <v>net_m</v>
      </c>
      <c r="D133" s="40" t="s">
        <v>39</v>
      </c>
      <c r="E133" s="54">
        <f>MATCH(G133,'[2]world'!$B$3:$B$346,0)</f>
        <v>56</v>
      </c>
      <c r="F133" s="25" t="str">
        <f>INDEX('[2]world'!$D$3:$D$346,MATCH(G133,'[2]world'!$B$3:$B$346,0))</f>
        <v>TU</v>
      </c>
      <c r="G133" s="41" t="s">
        <v>66</v>
      </c>
      <c r="H133" s="41">
        <v>1999</v>
      </c>
      <c r="I133" s="41">
        <v>213</v>
      </c>
      <c r="J133" s="41">
        <v>87</v>
      </c>
      <c r="K133" s="41">
        <v>20</v>
      </c>
      <c r="L133" s="41">
        <v>35</v>
      </c>
      <c r="M133" s="41">
        <v>4</v>
      </c>
      <c r="N133" s="41">
        <v>4</v>
      </c>
      <c r="O133" s="41">
        <v>7</v>
      </c>
      <c r="P133" s="41">
        <v>1273</v>
      </c>
      <c r="Q133" s="41">
        <v>276</v>
      </c>
      <c r="R133" s="41">
        <v>80</v>
      </c>
    </row>
    <row r="134" spans="1:18" ht="16.5" thickBot="1" thickTop="1">
      <c r="A134" s="26">
        <v>5</v>
      </c>
      <c r="B134" s="53">
        <f>MATCH(D134,'[2]migdir'!$B$3:$B$176,0)</f>
        <v>7</v>
      </c>
      <c r="C134" s="27" t="str">
        <f>INDEX('[2]migdir'!$D$3:$D$176,MATCH(D134,'[2]migdir'!$B$3:$B$176,0))</f>
        <v>net_m</v>
      </c>
      <c r="D134" s="40" t="s">
        <v>39</v>
      </c>
      <c r="E134" s="54">
        <f>MATCH(G134,'[2]world'!$B$3:$B$346,0)</f>
        <v>57</v>
      </c>
      <c r="F134" s="25" t="str">
        <f>INDEX('[2]world'!$D$3:$D$346,MATCH(G134,'[2]world'!$B$3:$B$346,0))</f>
        <v>UZ</v>
      </c>
      <c r="G134" s="41" t="s">
        <v>67</v>
      </c>
      <c r="H134" s="41">
        <v>21571</v>
      </c>
      <c r="I134" s="41">
        <v>289</v>
      </c>
      <c r="J134" s="41">
        <v>3877</v>
      </c>
      <c r="K134" s="41">
        <v>240</v>
      </c>
      <c r="L134" s="41">
        <v>334</v>
      </c>
      <c r="M134" s="41">
        <v>28</v>
      </c>
      <c r="N134" s="41">
        <v>33</v>
      </c>
      <c r="O134" s="41">
        <v>60</v>
      </c>
      <c r="P134" s="41">
        <v>12800</v>
      </c>
      <c r="Q134" s="41">
        <v>2043</v>
      </c>
      <c r="R134" s="41">
        <v>1867</v>
      </c>
    </row>
    <row r="135" spans="1:18" ht="16.5" thickBot="1" thickTop="1">
      <c r="A135" s="26">
        <v>5</v>
      </c>
      <c r="B135" s="53">
        <f>MATCH(D135,'[2]migdir'!$B$3:$B$176,0)</f>
        <v>7</v>
      </c>
      <c r="C135" s="27" t="str">
        <f>INDEX('[2]migdir'!$D$3:$D$176,MATCH(D135,'[2]migdir'!$B$3:$B$176,0))</f>
        <v>net_m</v>
      </c>
      <c r="D135" s="40" t="s">
        <v>39</v>
      </c>
      <c r="E135" s="54">
        <f>MATCH(G135,'[2]world'!$B$3:$B$346,0)</f>
        <v>39</v>
      </c>
      <c r="F135" s="25" t="str">
        <f>INDEX('[2]world'!$D$3:$D$346,MATCH(G135,'[2]world'!$B$3:$B$346,0))</f>
        <v>UKR</v>
      </c>
      <c r="G135" s="41" t="s">
        <v>60</v>
      </c>
      <c r="H135" s="41">
        <v>19927</v>
      </c>
      <c r="I135" s="41">
        <v>202</v>
      </c>
      <c r="J135" s="41">
        <v>1563</v>
      </c>
      <c r="K135" s="41">
        <v>353</v>
      </c>
      <c r="L135" s="41">
        <v>46</v>
      </c>
      <c r="M135" s="41">
        <v>6</v>
      </c>
      <c r="N135" s="41">
        <v>13</v>
      </c>
      <c r="O135" s="41">
        <v>-26</v>
      </c>
      <c r="P135" s="41">
        <v>13395</v>
      </c>
      <c r="Q135" s="41">
        <v>3213</v>
      </c>
      <c r="R135" s="41">
        <v>1162</v>
      </c>
    </row>
    <row r="136" spans="1:18" ht="16.5" thickBot="1" thickTop="1">
      <c r="A136" s="26">
        <v>5</v>
      </c>
      <c r="B136" s="53">
        <f>MATCH(D136,'[2]migdir'!$B$3:$B$176,0)</f>
        <v>7</v>
      </c>
      <c r="C136" s="27" t="str">
        <f>INDEX('[2]migdir'!$D$3:$D$176,MATCH(D136,'[2]migdir'!$B$3:$B$176,0))</f>
        <v>net_m</v>
      </c>
      <c r="D136" s="40" t="s">
        <v>39</v>
      </c>
      <c r="E136" s="54">
        <f>MATCH(G136,'[2]world'!$B$3:$B$346,0)</f>
        <v>337</v>
      </c>
      <c r="F136" s="25" t="str">
        <f>INDEX('[2]world'!$D$3:$D$346,MATCH(G136,'[2]world'!$B$3:$B$346,0))</f>
        <v>Oth_cou</v>
      </c>
      <c r="G136" s="41" t="s">
        <v>86</v>
      </c>
      <c r="H136" s="41">
        <v>1192</v>
      </c>
      <c r="I136" s="41">
        <v>1103</v>
      </c>
      <c r="J136" s="41">
        <v>747</v>
      </c>
      <c r="K136" s="41">
        <v>895</v>
      </c>
      <c r="L136" s="41">
        <v>29</v>
      </c>
      <c r="M136" s="41">
        <v>2</v>
      </c>
      <c r="N136" s="41">
        <v>-3</v>
      </c>
      <c r="O136" s="41">
        <v>-6</v>
      </c>
      <c r="P136" s="41">
        <v>-2103</v>
      </c>
      <c r="Q136" s="41">
        <v>-108</v>
      </c>
      <c r="R136" s="41">
        <v>636</v>
      </c>
    </row>
    <row r="137" spans="1:18" ht="16.5" thickBot="1" thickTop="1">
      <c r="A137" s="26">
        <v>5</v>
      </c>
      <c r="B137" s="53">
        <f>MATCH(D137,'[2]migdir'!$B$3:$B$176,0)</f>
        <v>7</v>
      </c>
      <c r="C137" s="27" t="str">
        <f>INDEX('[2]migdir'!$D$3:$D$176,MATCH(D137,'[2]migdir'!$B$3:$B$176,0))</f>
        <v>net_m</v>
      </c>
      <c r="D137" s="40" t="s">
        <v>39</v>
      </c>
      <c r="E137" s="54">
        <f>MATCH(G137,'[2]world'!$B$3:$B$346,0)</f>
        <v>1</v>
      </c>
      <c r="F137" s="25" t="str">
        <f>INDEX('[2]world'!$D$3:$D$346,MATCH(G137,'[2]world'!$B$3:$B$346,0))</f>
        <v>AUS</v>
      </c>
      <c r="G137" s="41" t="s">
        <v>71</v>
      </c>
      <c r="H137" s="41">
        <v>-128</v>
      </c>
      <c r="I137" s="41">
        <v>-3</v>
      </c>
      <c r="J137" s="41">
        <v>-10</v>
      </c>
      <c r="K137" s="41">
        <v>1</v>
      </c>
      <c r="L137" s="41">
        <v>0</v>
      </c>
      <c r="M137" s="41">
        <v>0</v>
      </c>
      <c r="N137" s="41">
        <v>0</v>
      </c>
      <c r="O137" s="41">
        <v>0</v>
      </c>
      <c r="P137" s="41">
        <v>-104</v>
      </c>
      <c r="Q137" s="41">
        <v>-9</v>
      </c>
      <c r="R137" s="41">
        <v>-3</v>
      </c>
    </row>
    <row r="138" spans="1:18" ht="16.5" thickBot="1" thickTop="1">
      <c r="A138" s="26">
        <v>5</v>
      </c>
      <c r="B138" s="53">
        <f>MATCH(D138,'[2]migdir'!$B$3:$B$176,0)</f>
        <v>7</v>
      </c>
      <c r="C138" s="27" t="str">
        <f>INDEX('[2]migdir'!$D$3:$D$176,MATCH(D138,'[2]migdir'!$B$3:$B$176,0))</f>
        <v>net_m</v>
      </c>
      <c r="D138" s="40" t="s">
        <v>39</v>
      </c>
      <c r="E138" s="54">
        <f>MATCH(G138,'[2]world'!$B$3:$B$346,0)</f>
        <v>200</v>
      </c>
      <c r="F138" s="25" t="str">
        <f>INDEX('[2]world'!$D$3:$D$346,MATCH(G138,'[2]world'!$B$3:$B$346,0))</f>
        <v>Afg</v>
      </c>
      <c r="G138" s="41" t="s">
        <v>72</v>
      </c>
      <c r="H138" s="41">
        <v>209</v>
      </c>
      <c r="I138" s="41">
        <v>21</v>
      </c>
      <c r="J138" s="41">
        <v>5</v>
      </c>
      <c r="K138" s="41">
        <v>-1</v>
      </c>
      <c r="L138" s="41">
        <v>7</v>
      </c>
      <c r="M138" s="41">
        <v>0</v>
      </c>
      <c r="N138" s="41">
        <v>1</v>
      </c>
      <c r="O138" s="41">
        <v>0</v>
      </c>
      <c r="P138" s="41">
        <v>123</v>
      </c>
      <c r="Q138" s="41">
        <v>48</v>
      </c>
      <c r="R138" s="41">
        <v>5</v>
      </c>
    </row>
    <row r="139" spans="1:18" ht="16.5" thickBot="1" thickTop="1">
      <c r="A139" s="26">
        <v>5</v>
      </c>
      <c r="B139" s="53">
        <f>MATCH(D139,'[2]migdir'!$B$3:$B$176,0)</f>
        <v>7</v>
      </c>
      <c r="C139" s="27" t="str">
        <f>INDEX('[2]migdir'!$D$3:$D$176,MATCH(D139,'[2]migdir'!$B$3:$B$176,0))</f>
        <v>net_m</v>
      </c>
      <c r="D139" s="40" t="s">
        <v>39</v>
      </c>
      <c r="E139" s="54">
        <f>MATCH(G139,'[2]world'!$B$3:$B$346,0)</f>
        <v>5</v>
      </c>
      <c r="F139" s="25" t="str">
        <f>INDEX('[2]world'!$D$3:$D$346,MATCH(G139,'[2]world'!$B$3:$B$346,0))</f>
        <v>BUL</v>
      </c>
      <c r="G139" s="41" t="s">
        <v>73</v>
      </c>
      <c r="H139" s="41">
        <v>93</v>
      </c>
      <c r="I139" s="41">
        <v>1</v>
      </c>
      <c r="J139" s="41">
        <v>3</v>
      </c>
      <c r="K139" s="41">
        <v>5</v>
      </c>
      <c r="L139" s="41">
        <v>0</v>
      </c>
      <c r="M139" s="41">
        <v>0</v>
      </c>
      <c r="N139" s="41">
        <v>0</v>
      </c>
      <c r="O139" s="41">
        <v>-2</v>
      </c>
      <c r="P139" s="41">
        <v>74</v>
      </c>
      <c r="Q139" s="41">
        <v>8</v>
      </c>
      <c r="R139" s="41">
        <v>4</v>
      </c>
    </row>
    <row r="140" spans="1:18" ht="16.5" thickBot="1" thickTop="1">
      <c r="A140" s="26">
        <v>5</v>
      </c>
      <c r="B140" s="53">
        <f>MATCH(D140,'[2]migdir'!$B$3:$B$176,0)</f>
        <v>7</v>
      </c>
      <c r="C140" s="27" t="str">
        <f>INDEX('[2]migdir'!$D$3:$D$176,MATCH(D140,'[2]migdir'!$B$3:$B$176,0))</f>
        <v>net_m</v>
      </c>
      <c r="D140" s="40" t="s">
        <v>39</v>
      </c>
      <c r="E140" s="54">
        <f>MATCH(G140,'[2]world'!$B$3:$B$346,0)</f>
        <v>10</v>
      </c>
      <c r="F140" s="25" t="str">
        <f>INDEX('[2]world'!$D$3:$D$346,MATCH(G140,'[2]world'!$B$3:$B$346,0))</f>
        <v>GER</v>
      </c>
      <c r="G140" s="41" t="s">
        <v>74</v>
      </c>
      <c r="H140" s="41">
        <v>-934</v>
      </c>
      <c r="I140" s="41">
        <v>-26</v>
      </c>
      <c r="J140" s="41">
        <v>-48</v>
      </c>
      <c r="K140" s="41">
        <v>591</v>
      </c>
      <c r="L140" s="41">
        <v>-1</v>
      </c>
      <c r="M140" s="41">
        <v>-1</v>
      </c>
      <c r="N140" s="41">
        <v>3</v>
      </c>
      <c r="O140" s="41">
        <v>4</v>
      </c>
      <c r="P140" s="41">
        <v>-1303</v>
      </c>
      <c r="Q140" s="41">
        <v>-147</v>
      </c>
      <c r="R140" s="41">
        <v>-6</v>
      </c>
    </row>
    <row r="141" spans="1:18" ht="16.5" thickBot="1" thickTop="1">
      <c r="A141" s="26">
        <v>5</v>
      </c>
      <c r="B141" s="53">
        <f>MATCH(D141,'[2]migdir'!$B$3:$B$176,0)</f>
        <v>7</v>
      </c>
      <c r="C141" s="27" t="str">
        <f>INDEX('[2]migdir'!$D$3:$D$176,MATCH(D141,'[2]migdir'!$B$3:$B$176,0))</f>
        <v>net_m</v>
      </c>
      <c r="D141" s="40" t="s">
        <v>39</v>
      </c>
      <c r="E141" s="54">
        <f>MATCH(G141,'[2]world'!$B$3:$B$346,0)</f>
        <v>12</v>
      </c>
      <c r="F141" s="25" t="str">
        <f>INDEX('[2]world'!$D$3:$D$346,MATCH(G141,'[2]world'!$B$3:$B$346,0))</f>
        <v>GR</v>
      </c>
      <c r="G141" s="41" t="s">
        <v>75</v>
      </c>
      <c r="H141" s="41">
        <v>146</v>
      </c>
      <c r="I141" s="41">
        <v>0</v>
      </c>
      <c r="J141" s="41">
        <v>-2</v>
      </c>
      <c r="K141" s="41">
        <v>46</v>
      </c>
      <c r="L141" s="41">
        <v>0</v>
      </c>
      <c r="M141" s="41">
        <v>0</v>
      </c>
      <c r="N141" s="41">
        <v>1</v>
      </c>
      <c r="O141" s="41">
        <v>3</v>
      </c>
      <c r="P141" s="41">
        <v>76</v>
      </c>
      <c r="Q141" s="41">
        <v>17</v>
      </c>
      <c r="R141" s="41">
        <v>5</v>
      </c>
    </row>
    <row r="142" spans="1:18" ht="16.5" thickBot="1" thickTop="1">
      <c r="A142" s="26">
        <v>5</v>
      </c>
      <c r="B142" s="53">
        <f>MATCH(D142,'[2]migdir'!$B$3:$B$176,0)</f>
        <v>7</v>
      </c>
      <c r="C142" s="27" t="str">
        <f>INDEX('[2]migdir'!$D$3:$D$176,MATCH(D142,'[2]migdir'!$B$3:$B$176,0))</f>
        <v>net_m</v>
      </c>
      <c r="D142" s="40" t="s">
        <v>39</v>
      </c>
      <c r="E142" s="54">
        <f>MATCH(G142,'[2]world'!$B$3:$B$346,0)</f>
        <v>52</v>
      </c>
      <c r="F142" s="25" t="str">
        <f>INDEX('[2]world'!$D$3:$D$346,MATCH(G142,'[2]world'!$B$3:$B$346,0))</f>
        <v>GR</v>
      </c>
      <c r="G142" s="41" t="s">
        <v>63</v>
      </c>
      <c r="H142" s="41">
        <v>4558</v>
      </c>
      <c r="I142" s="41">
        <v>73</v>
      </c>
      <c r="J142" s="41">
        <v>215</v>
      </c>
      <c r="K142" s="41">
        <v>98</v>
      </c>
      <c r="L142" s="41">
        <v>80</v>
      </c>
      <c r="M142" s="41">
        <v>2</v>
      </c>
      <c r="N142" s="41">
        <v>4</v>
      </c>
      <c r="O142" s="41">
        <v>1</v>
      </c>
      <c r="P142" s="41">
        <v>3268</v>
      </c>
      <c r="Q142" s="41">
        <v>673</v>
      </c>
      <c r="R142" s="41">
        <v>144</v>
      </c>
    </row>
    <row r="143" spans="1:18" ht="16.5" thickBot="1" thickTop="1">
      <c r="A143" s="26">
        <v>5</v>
      </c>
      <c r="B143" s="53">
        <f>MATCH(D143,'[2]migdir'!$B$3:$B$176,0)</f>
        <v>7</v>
      </c>
      <c r="C143" s="27" t="str">
        <f>INDEX('[2]migdir'!$D$3:$D$176,MATCH(D143,'[2]migdir'!$B$3:$B$176,0))</f>
        <v>net_m</v>
      </c>
      <c r="D143" s="40" t="s">
        <v>39</v>
      </c>
      <c r="E143" s="54">
        <f>MATCH(G143,'[2]world'!$B$3:$B$346,0)</f>
        <v>188</v>
      </c>
      <c r="F143" s="25" t="str">
        <f>INDEX('[2]world'!$D$3:$D$346,MATCH(G143,'[2]world'!$B$3:$B$346,0))</f>
        <v>Isr</v>
      </c>
      <c r="G143" s="41" t="s">
        <v>76</v>
      </c>
      <c r="H143" s="41">
        <v>-136</v>
      </c>
      <c r="I143" s="41">
        <v>-20</v>
      </c>
      <c r="J143" s="41">
        <v>-13</v>
      </c>
      <c r="K143" s="41">
        <v>111</v>
      </c>
      <c r="L143" s="41">
        <v>0</v>
      </c>
      <c r="M143" s="41">
        <v>1</v>
      </c>
      <c r="N143" s="41">
        <v>-2</v>
      </c>
      <c r="O143" s="41">
        <v>-2</v>
      </c>
      <c r="P143" s="41">
        <v>-264</v>
      </c>
      <c r="Q143" s="41">
        <v>46</v>
      </c>
      <c r="R143" s="41">
        <v>7</v>
      </c>
    </row>
    <row r="144" spans="1:18" ht="16.5" thickBot="1" thickTop="1">
      <c r="A144" s="26">
        <v>5</v>
      </c>
      <c r="B144" s="53">
        <f>MATCH(D144,'[2]migdir'!$B$3:$B$176,0)</f>
        <v>7</v>
      </c>
      <c r="C144" s="27" t="str">
        <f>INDEX('[2]migdir'!$D$3:$D$176,MATCH(D144,'[2]migdir'!$B$3:$B$176,0))</f>
        <v>net_m</v>
      </c>
      <c r="D144" s="40" t="s">
        <v>39</v>
      </c>
      <c r="E144" s="54">
        <f>MATCH(G144,'[2]world'!$B$3:$B$346,0)</f>
        <v>17</v>
      </c>
      <c r="F144" s="25" t="str">
        <f>INDEX('[2]world'!$D$3:$D$346,MATCH(G144,'[2]world'!$B$3:$B$346,0))</f>
        <v>CA</v>
      </c>
      <c r="G144" s="41" t="s">
        <v>77</v>
      </c>
      <c r="H144" s="41">
        <v>-336</v>
      </c>
      <c r="I144" s="41">
        <v>-9</v>
      </c>
      <c r="J144" s="41">
        <v>-44</v>
      </c>
      <c r="K144" s="41">
        <v>9</v>
      </c>
      <c r="L144" s="41">
        <v>-1</v>
      </c>
      <c r="M144" s="41">
        <v>0</v>
      </c>
      <c r="N144" s="41">
        <v>-1</v>
      </c>
      <c r="O144" s="41">
        <v>0</v>
      </c>
      <c r="P144" s="41">
        <v>-224</v>
      </c>
      <c r="Q144" s="41">
        <v>-67</v>
      </c>
      <c r="R144" s="41">
        <v>1</v>
      </c>
    </row>
    <row r="145" spans="1:18" ht="16.5" thickBot="1" thickTop="1">
      <c r="A145" s="26">
        <v>5</v>
      </c>
      <c r="B145" s="53">
        <f>MATCH(D145,'[2]migdir'!$B$3:$B$176,0)</f>
        <v>7</v>
      </c>
      <c r="C145" s="27" t="str">
        <f>INDEX('[2]migdir'!$D$3:$D$176,MATCH(D145,'[2]migdir'!$B$3:$B$176,0))</f>
        <v>net_m</v>
      </c>
      <c r="D145" s="40" t="s">
        <v>39</v>
      </c>
      <c r="E145" s="54">
        <f>MATCH(G145,'[2]world'!$B$3:$B$346,0)</f>
        <v>222</v>
      </c>
      <c r="F145" s="25" t="str">
        <f>INDEX('[2]world'!$D$3:$D$346,MATCH(G145,'[2]world'!$B$3:$B$346,0))</f>
        <v>China</v>
      </c>
      <c r="G145" s="41" t="s">
        <v>78</v>
      </c>
      <c r="H145" s="41">
        <v>1118</v>
      </c>
      <c r="I145" s="41">
        <v>170</v>
      </c>
      <c r="J145" s="41">
        <v>567</v>
      </c>
      <c r="K145" s="41">
        <v>-43</v>
      </c>
      <c r="L145" s="41">
        <v>0</v>
      </c>
      <c r="M145" s="41">
        <v>0</v>
      </c>
      <c r="N145" s="41">
        <v>0</v>
      </c>
      <c r="O145" s="41">
        <v>-1</v>
      </c>
      <c r="P145" s="41">
        <v>103</v>
      </c>
      <c r="Q145" s="41">
        <v>18</v>
      </c>
      <c r="R145" s="41">
        <v>304</v>
      </c>
    </row>
    <row r="146" spans="1:18" ht="16.5" thickBot="1" thickTop="1">
      <c r="A146" s="26">
        <v>5</v>
      </c>
      <c r="B146" s="53">
        <f>MATCH(D146,'[2]migdir'!$B$3:$B$176,0)</f>
        <v>7</v>
      </c>
      <c r="C146" s="27" t="str">
        <f>INDEX('[2]migdir'!$D$3:$D$176,MATCH(D146,'[2]migdir'!$B$3:$B$176,0))</f>
        <v>net_m</v>
      </c>
      <c r="D146" s="40" t="s">
        <v>39</v>
      </c>
      <c r="E146" s="54">
        <f>MATCH(G146,'[2]world'!$B$3:$B$346,0)</f>
        <v>155</v>
      </c>
      <c r="F146" s="25" t="str">
        <f>INDEX('[2]world'!$D$3:$D$346,MATCH(G146,'[2]world'!$B$3:$B$346,0))</f>
        <v>Cuba</v>
      </c>
      <c r="G146" s="41" t="s">
        <v>79</v>
      </c>
      <c r="H146" s="41">
        <v>30</v>
      </c>
      <c r="I146" s="41">
        <v>0</v>
      </c>
      <c r="J146" s="41">
        <v>0</v>
      </c>
      <c r="K146" s="41">
        <v>-1</v>
      </c>
      <c r="L146" s="41">
        <v>0</v>
      </c>
      <c r="M146" s="41">
        <v>0</v>
      </c>
      <c r="N146" s="41">
        <v>0</v>
      </c>
      <c r="O146" s="41">
        <v>0</v>
      </c>
      <c r="P146" s="41">
        <v>15</v>
      </c>
      <c r="Q146" s="41">
        <v>15</v>
      </c>
      <c r="R146" s="41">
        <v>1</v>
      </c>
    </row>
    <row r="147" spans="1:18" ht="16.5" thickBot="1" thickTop="1">
      <c r="A147" s="26">
        <v>5</v>
      </c>
      <c r="B147" s="53">
        <f>MATCH(D147,'[2]migdir'!$B$3:$B$176,0)</f>
        <v>7</v>
      </c>
      <c r="C147" s="27" t="str">
        <f>INDEX('[2]migdir'!$D$3:$D$176,MATCH(D147,'[2]migdir'!$B$3:$B$176,0))</f>
        <v>net_m</v>
      </c>
      <c r="D147" s="40" t="s">
        <v>39</v>
      </c>
      <c r="E147" s="54">
        <f>MATCH(G147,'[2]world'!$B$3:$B$346,0)</f>
        <v>21</v>
      </c>
      <c r="F147" s="25" t="str">
        <f>INDEX('[2]world'!$D$3:$D$346,MATCH(G147,'[2]world'!$B$3:$B$346,0))</f>
        <v>LAT</v>
      </c>
      <c r="G147" s="41" t="s">
        <v>68</v>
      </c>
      <c r="H147" s="41">
        <v>619</v>
      </c>
      <c r="I147" s="41">
        <v>28</v>
      </c>
      <c r="J147" s="41">
        <v>21</v>
      </c>
      <c r="K147" s="41">
        <v>47</v>
      </c>
      <c r="L147" s="41">
        <v>16</v>
      </c>
      <c r="M147" s="41">
        <v>1</v>
      </c>
      <c r="N147" s="41">
        <v>1</v>
      </c>
      <c r="O147" s="41">
        <v>1</v>
      </c>
      <c r="P147" s="41">
        <v>365</v>
      </c>
      <c r="Q147" s="41">
        <v>112</v>
      </c>
      <c r="R147" s="41">
        <v>27</v>
      </c>
    </row>
    <row r="148" spans="1:18" ht="16.5" thickBot="1" thickTop="1">
      <c r="A148" s="26">
        <v>5</v>
      </c>
      <c r="B148" s="53">
        <f>MATCH(D148,'[2]migdir'!$B$3:$B$176,0)</f>
        <v>7</v>
      </c>
      <c r="C148" s="27" t="str">
        <f>INDEX('[2]migdir'!$D$3:$D$176,MATCH(D148,'[2]migdir'!$B$3:$B$176,0))</f>
        <v>net_m</v>
      </c>
      <c r="D148" s="40" t="s">
        <v>39</v>
      </c>
      <c r="E148" s="54">
        <f>MATCH(G148,'[2]world'!$B$3:$B$346,0)</f>
        <v>22</v>
      </c>
      <c r="F148" s="25" t="str">
        <f>INDEX('[2]world'!$D$3:$D$346,MATCH(G148,'[2]world'!$B$3:$B$346,0))</f>
        <v>LIT</v>
      </c>
      <c r="G148" s="41" t="s">
        <v>69</v>
      </c>
      <c r="H148" s="41">
        <v>268</v>
      </c>
      <c r="I148" s="41">
        <v>7</v>
      </c>
      <c r="J148" s="41">
        <v>12</v>
      </c>
      <c r="K148" s="41">
        <v>17</v>
      </c>
      <c r="L148" s="41">
        <v>4</v>
      </c>
      <c r="M148" s="41">
        <v>0</v>
      </c>
      <c r="N148" s="41">
        <v>-2</v>
      </c>
      <c r="O148" s="41">
        <v>0</v>
      </c>
      <c r="P148" s="41">
        <v>170</v>
      </c>
      <c r="Q148" s="41">
        <v>48</v>
      </c>
      <c r="R148" s="41">
        <v>12</v>
      </c>
    </row>
    <row r="149" spans="1:18" ht="16.5" thickBot="1" thickTop="1">
      <c r="A149" s="26">
        <v>5</v>
      </c>
      <c r="B149" s="53">
        <f>MATCH(D149,'[2]migdir'!$B$3:$B$176,0)</f>
        <v>7</v>
      </c>
      <c r="C149" s="27" t="str">
        <f>INDEX('[2]migdir'!$D$3:$D$176,MATCH(D149,'[2]migdir'!$B$3:$B$176,0))</f>
        <v>net_m</v>
      </c>
      <c r="D149" s="40" t="s">
        <v>39</v>
      </c>
      <c r="E149" s="54">
        <f>MATCH(G149,'[2]world'!$B$3:$B$346,0)</f>
        <v>30</v>
      </c>
      <c r="F149" s="25" t="str">
        <f>INDEX('[2]world'!$D$3:$D$346,MATCH(G149,'[2]world'!$B$3:$B$346,0))</f>
        <v>PL</v>
      </c>
      <c r="G149" s="41" t="s">
        <v>80</v>
      </c>
      <c r="H149" s="41">
        <v>20</v>
      </c>
      <c r="I149" s="41">
        <v>1</v>
      </c>
      <c r="J149" s="41">
        <v>3</v>
      </c>
      <c r="K149" s="41">
        <v>7</v>
      </c>
      <c r="L149" s="41">
        <v>0</v>
      </c>
      <c r="M149" s="41">
        <v>0</v>
      </c>
      <c r="N149" s="41">
        <v>0</v>
      </c>
      <c r="O149" s="41">
        <v>0</v>
      </c>
      <c r="P149" s="41">
        <v>-12</v>
      </c>
      <c r="Q149" s="41">
        <v>17</v>
      </c>
      <c r="R149" s="41">
        <v>4</v>
      </c>
    </row>
    <row r="150" spans="1:18" ht="16.5" thickBot="1" thickTop="1">
      <c r="A150" s="26">
        <v>5</v>
      </c>
      <c r="B150" s="53">
        <f>MATCH(D150,'[2]migdir'!$B$3:$B$176,0)</f>
        <v>7</v>
      </c>
      <c r="C150" s="27" t="str">
        <f>INDEX('[2]migdir'!$D$3:$D$176,MATCH(D150,'[2]migdir'!$B$3:$B$176,0))</f>
        <v>net_m</v>
      </c>
      <c r="D150" s="40" t="s">
        <v>39</v>
      </c>
      <c r="E150" s="54">
        <f>MATCH(G150,'[2]world'!$B$3:$B$346,0)</f>
        <v>38</v>
      </c>
      <c r="F150" s="25" t="str">
        <f>INDEX('[2]world'!$D$3:$D$346,MATCH(G150,'[2]world'!$B$3:$B$346,0))</f>
        <v>USA</v>
      </c>
      <c r="G150" s="41" t="s">
        <v>81</v>
      </c>
      <c r="H150" s="41">
        <v>-727</v>
      </c>
      <c r="I150" s="41">
        <v>-32</v>
      </c>
      <c r="J150" s="41">
        <v>-95</v>
      </c>
      <c r="K150" s="41">
        <v>82</v>
      </c>
      <c r="L150" s="41">
        <v>1</v>
      </c>
      <c r="M150" s="41">
        <v>-1</v>
      </c>
      <c r="N150" s="41">
        <v>-1</v>
      </c>
      <c r="O150" s="41">
        <v>-2</v>
      </c>
      <c r="P150" s="41">
        <v>-534</v>
      </c>
      <c r="Q150" s="41">
        <v>-156</v>
      </c>
      <c r="R150" s="41">
        <v>11</v>
      </c>
    </row>
    <row r="151" spans="1:18" ht="16.5" thickBot="1" thickTop="1">
      <c r="A151" s="26">
        <v>5</v>
      </c>
      <c r="B151" s="53">
        <f>MATCH(D151,'[2]migdir'!$B$3:$B$176,0)</f>
        <v>7</v>
      </c>
      <c r="C151" s="27" t="str">
        <f>INDEX('[2]migdir'!$D$3:$D$176,MATCH(D151,'[2]migdir'!$B$3:$B$176,0))</f>
        <v>net_m</v>
      </c>
      <c r="D151" s="40" t="s">
        <v>39</v>
      </c>
      <c r="E151" s="54">
        <f>MATCH(G151,'[2]world'!$B$3:$B$346,0)</f>
        <v>40</v>
      </c>
      <c r="F151" s="25" t="str">
        <f>INDEX('[2]world'!$D$3:$D$346,MATCH(G151,'[2]world'!$B$3:$B$346,0))</f>
        <v>Fin</v>
      </c>
      <c r="G151" s="41" t="s">
        <v>82</v>
      </c>
      <c r="H151" s="41">
        <v>-329</v>
      </c>
      <c r="I151" s="41">
        <v>-5</v>
      </c>
      <c r="J151" s="41">
        <v>-35</v>
      </c>
      <c r="K151" s="41">
        <v>26</v>
      </c>
      <c r="L151" s="41">
        <v>0</v>
      </c>
      <c r="M151" s="41">
        <v>0</v>
      </c>
      <c r="N151" s="41">
        <v>0</v>
      </c>
      <c r="O151" s="41">
        <v>0</v>
      </c>
      <c r="P151" s="41">
        <v>-287</v>
      </c>
      <c r="Q151" s="41">
        <v>-21</v>
      </c>
      <c r="R151" s="41">
        <v>-7</v>
      </c>
    </row>
    <row r="152" spans="1:18" ht="16.5" thickBot="1" thickTop="1">
      <c r="A152" s="26">
        <v>5</v>
      </c>
      <c r="B152" s="53">
        <f>MATCH(D152,'[2]migdir'!$B$3:$B$176,0)</f>
        <v>7</v>
      </c>
      <c r="C152" s="27" t="str">
        <f>INDEX('[2]migdir'!$D$3:$D$176,MATCH(D152,'[2]migdir'!$B$3:$B$176,0))</f>
        <v>net_m</v>
      </c>
      <c r="D152" s="40" t="s">
        <v>39</v>
      </c>
      <c r="E152" s="54">
        <f>MATCH(G152,'[2]world'!$B$3:$B$346,0)</f>
        <v>47</v>
      </c>
      <c r="F152" s="25" t="str">
        <f>INDEX('[2]world'!$D$3:$D$346,MATCH(G152,'[2]world'!$B$3:$B$346,0))</f>
        <v>SWE</v>
      </c>
      <c r="G152" s="41" t="s">
        <v>83</v>
      </c>
      <c r="H152" s="41">
        <v>-79</v>
      </c>
      <c r="I152" s="41">
        <v>-4</v>
      </c>
      <c r="J152" s="41">
        <v>-8</v>
      </c>
      <c r="K152" s="41">
        <v>-1</v>
      </c>
      <c r="L152" s="41">
        <v>0</v>
      </c>
      <c r="M152" s="41">
        <v>0</v>
      </c>
      <c r="N152" s="41">
        <v>-1</v>
      </c>
      <c r="O152" s="41">
        <v>0</v>
      </c>
      <c r="P152" s="41">
        <v>-68</v>
      </c>
      <c r="Q152" s="41">
        <v>1</v>
      </c>
      <c r="R152" s="41">
        <v>2</v>
      </c>
    </row>
    <row r="153" spans="1:18" ht="16.5" thickBot="1" thickTop="1">
      <c r="A153" s="26">
        <v>5</v>
      </c>
      <c r="B153" s="53">
        <f>MATCH(D153,'[2]migdir'!$B$3:$B$176,0)</f>
        <v>7</v>
      </c>
      <c r="C153" s="27" t="str">
        <f>INDEX('[2]migdir'!$D$3:$D$176,MATCH(D153,'[2]migdir'!$B$3:$B$176,0))</f>
        <v>net_m</v>
      </c>
      <c r="D153" s="40" t="s">
        <v>39</v>
      </c>
      <c r="E153" s="54">
        <f>MATCH(G153,'[2]world'!$B$3:$B$346,0)</f>
        <v>48</v>
      </c>
      <c r="F153" s="25" t="str">
        <f>INDEX('[2]world'!$D$3:$D$346,MATCH(G153,'[2]world'!$B$3:$B$346,0))</f>
        <v>Est</v>
      </c>
      <c r="G153" s="41" t="s">
        <v>70</v>
      </c>
      <c r="H153" s="41">
        <v>391</v>
      </c>
      <c r="I153" s="41">
        <v>22</v>
      </c>
      <c r="J153" s="41">
        <v>24</v>
      </c>
      <c r="K153" s="41">
        <v>50</v>
      </c>
      <c r="L153" s="41">
        <v>8</v>
      </c>
      <c r="M153" s="41">
        <v>0</v>
      </c>
      <c r="N153" s="41">
        <v>0</v>
      </c>
      <c r="O153" s="41">
        <v>-1</v>
      </c>
      <c r="P153" s="41">
        <v>208</v>
      </c>
      <c r="Q153" s="41">
        <v>76</v>
      </c>
      <c r="R153" s="41">
        <v>4</v>
      </c>
    </row>
    <row r="154" spans="1:18" ht="16.5" thickBot="1" thickTop="1">
      <c r="A154" s="26">
        <v>5</v>
      </c>
      <c r="B154" s="53">
        <f>MATCH(D154,'[2]migdir'!$B$3:$B$176,0)</f>
        <v>7</v>
      </c>
      <c r="C154" s="27" t="str">
        <f>INDEX('[2]migdir'!$D$3:$D$176,MATCH(D154,'[2]migdir'!$B$3:$B$176,0))</f>
        <v>net_m</v>
      </c>
      <c r="D154" s="40" t="s">
        <v>39</v>
      </c>
      <c r="E154" s="54">
        <f>MATCH(G154,'[2]world'!$B$3:$B$346,0)</f>
        <v>335</v>
      </c>
      <c r="F154" s="25" t="str">
        <f>INDEX('[2]world'!$D$3:$D$346,MATCH(G154,'[2]world'!$B$3:$B$346,0))</f>
        <v>Another</v>
      </c>
      <c r="G154" s="41" t="s">
        <v>84</v>
      </c>
      <c r="H154" s="41">
        <v>2245</v>
      </c>
      <c r="I154" s="41">
        <v>1009</v>
      </c>
      <c r="J154" s="41">
        <v>424</v>
      </c>
      <c r="K154" s="41">
        <v>63</v>
      </c>
      <c r="L154" s="41">
        <v>23</v>
      </c>
      <c r="M154" s="41">
        <v>3</v>
      </c>
      <c r="N154" s="41">
        <v>-3</v>
      </c>
      <c r="O154" s="41">
        <v>-6</v>
      </c>
      <c r="P154" s="41">
        <v>302</v>
      </c>
      <c r="Q154" s="41">
        <v>122</v>
      </c>
      <c r="R154" s="41">
        <v>308</v>
      </c>
    </row>
    <row r="155" ht="14.25" thickTop="1"/>
  </sheetData>
  <sheetProtection/>
  <mergeCells count="3">
    <mergeCell ref="B1:M1"/>
    <mergeCell ref="D39:M39"/>
    <mergeCell ref="F3:H3"/>
  </mergeCells>
  <hyperlinks>
    <hyperlink ref="D27" r:id="rId1" display="http://www.gks.ru/bgd/regl/b11_107/IssWWW.exe/Stg//%3Cextid%3E/%3Cstoragepath%3E::|tab2-15-10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2012-04-02T07:28:21Z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