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миграционный приро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<sst xmlns="http://schemas.openxmlformats.org/spreadsheetml/2006/main" count="208" uniqueCount="89">
  <si>
    <t>название показателя</t>
  </si>
  <si>
    <t>число переменных по вертикали</t>
  </si>
  <si>
    <t>число переменных по горизонтали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</si>
  <si>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</si>
  <si>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</si>
  <si>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</si>
  <si>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</si>
  <si>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</si>
  <si>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</si>
  <si>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</si>
  <si>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</si>
  <si>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</si>
  <si>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</si>
  <si>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</si>
  <si>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</si>
  <si>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</si>
  <si>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</si>
  <si>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</si>
  <si>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</si>
  <si>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</si>
  <si>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</si>
  <si>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</si>
  <si>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№ п/п</t>
  </si>
  <si>
    <t>код</t>
  </si>
  <si>
    <t>название категории 2</t>
  </si>
  <si>
    <t>№ категории 2 п/п</t>
  </si>
  <si>
    <t>код категории 2</t>
  </si>
  <si>
    <t>Число строк категории 2</t>
  </si>
  <si>
    <t>человек</t>
  </si>
  <si>
    <t>направление миграции</t>
  </si>
  <si>
    <t>дата издания</t>
  </si>
  <si>
    <t>тип источника</t>
  </si>
  <si>
    <t>Ежегодник</t>
  </si>
  <si>
    <t>Направление миграции</t>
  </si>
  <si>
    <t>Дополнительные категории массива</t>
  </si>
  <si>
    <t>1-я категория: название</t>
  </si>
  <si>
    <t>Численность мигрантов</t>
  </si>
  <si>
    <t>Численность и миграция населения Российской Федерации</t>
  </si>
  <si>
    <t>образование</t>
  </si>
  <si>
    <t>всего</t>
  </si>
  <si>
    <t>высшее профессиональное (высшее)</t>
  </si>
  <si>
    <t>степень доктора наук</t>
  </si>
  <si>
    <t>степень кандидата наук</t>
  </si>
  <si>
    <t>неполное высшее профессиональное (незаконченное высшее)</t>
  </si>
  <si>
    <t>среднее профессиональное (среднее специальное)</t>
  </si>
  <si>
    <t>среднее общее (полное)</t>
  </si>
  <si>
    <t>основное общее (среднее общее неполное)</t>
  </si>
  <si>
    <t>начальное общее (начальное) и не имеющие образования</t>
  </si>
  <si>
    <t>уровень образования не указан</t>
  </si>
  <si>
    <t>Абылкаликов С.И.</t>
  </si>
  <si>
    <t>Распределение мигрантов в возрасте 14 лет и старше по уровню образования и причинам смены места жительства в России за 2008 год</t>
  </si>
  <si>
    <t>Распределение мигрантов в возрасте 14 лет и старше по уровню образования и причинам смены места жительства в Российской Федерации за 2008 год</t>
  </si>
  <si>
    <t>территории</t>
  </si>
  <si>
    <t>причина миграции</t>
  </si>
  <si>
    <t>http://www.gks.ru/bgd/regl/B09_107/IssWWW.exe/Stg//%3Cextid%3E/%3Cstoragepath%3E::|tab2-16.xls</t>
  </si>
  <si>
    <t>Мигранты в возрасте 14+ по образованию, причине переезда и странам, РФ, 2008 г.</t>
  </si>
  <si>
    <t>Массив получен путем копирования содержимого таблицы 2.16. Распределение мигрантов в возрасте 14 лет и старше по уровню образования и причинам смены места жительства в Российской Федерации за 2008 год</t>
  </si>
  <si>
    <t>Число прибывших</t>
  </si>
  <si>
    <t>Число выбывших</t>
  </si>
  <si>
    <t>Миграционный прирост (убыль)</t>
  </si>
  <si>
    <t>Причина переезда/Уровень образования</t>
  </si>
  <si>
    <t>вся миграция</t>
  </si>
  <si>
    <t>Все причины</t>
  </si>
  <si>
    <t xml:space="preserve">в том числе сменили место жительства по причине: </t>
  </si>
  <si>
    <t>в связи с учебой</t>
  </si>
  <si>
    <t>в связи с работой</t>
  </si>
  <si>
    <t>возвращение к  прежнему месту жительства</t>
  </si>
  <si>
    <t>из-за обострения межнациональных отношений</t>
  </si>
  <si>
    <t>из-за обострения криминогенной обстановки</t>
  </si>
  <si>
    <t>экологическое неблагополучие</t>
  </si>
  <si>
    <t>несоответствие природно-климатическим условиям</t>
  </si>
  <si>
    <t>причины личного, семейного характера</t>
  </si>
  <si>
    <t>иные причины</t>
  </si>
  <si>
    <t>причина не указана</t>
  </si>
  <si>
    <t>в пределах России</t>
  </si>
  <si>
    <t>международная миграция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</si>
  <si>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</si>
  <si>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</si>
  <si>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</si>
  <si>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</si>
  <si>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</si>
  <si>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aby_039.txt</t>
  </si>
  <si>
    <t>страны мира</t>
  </si>
  <si>
    <t>Россия</t>
  </si>
  <si>
    <t>2-я категория: название</t>
  </si>
  <si>
    <t>Год</t>
  </si>
  <si>
    <t>2-я доп.категория: значение</t>
  </si>
  <si>
    <t>2-я доп.категория: код</t>
  </si>
  <si>
    <t>2-я доп.категория: № п/п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</si>
</sst>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=0]&quot;- &quot;;#,##0&quot; &quot;"/>
  </numFmts>
  <fonts count="66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Calibri"/>
      <family val="2"/>
    </font>
    <font>
      <sz val="11"/>
      <name val="Arial Narrow"/>
      <family val="2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b/>
      <sz val="11"/>
      <name val="Arial Narrow"/>
      <family val="2"/>
    </font>
    <font>
      <b/>
      <sz val="8"/>
      <color indexed="10"/>
      <name val="Arial Narrow"/>
      <family val="2"/>
    </font>
    <font>
      <sz val="8"/>
      <color indexed="8"/>
      <name val="Arial Narrow"/>
      <family val="2"/>
    </font>
    <font>
      <sz val="8"/>
      <color indexed="8"/>
      <name val="Arial"/>
      <family val="2"/>
    </font>
    <font>
      <sz val="7.5"/>
      <color indexed="8"/>
      <name val="Arial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  <font>
      <sz val="9"/>
      <color theme="1"/>
      <name val="Calibri"/>
      <family val="2"/>
    </font>
    <font>
      <sz val="11"/>
      <color theme="1"/>
      <name val="Arial Narrow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45"/>
        <bgColor theme="9" tint="0.39998000860214233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right" vertical="center"/>
    </xf>
    <xf numFmtId="0" fontId="4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36" borderId="0" xfId="0" applyFont="1" applyFill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7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13" fillId="37" borderId="20" xfId="53" applyNumberFormat="1" applyFill="1" applyBorder="1" applyAlignment="1">
      <alignment/>
      <protection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17" fillId="38" borderId="0" xfId="0" applyFont="1" applyFill="1" applyAlignment="1">
      <alignment horizontal="left" vertical="center"/>
    </xf>
    <xf numFmtId="0" fontId="6" fillId="38" borderId="17" xfId="0" applyFont="1" applyFill="1" applyBorder="1" applyAlignment="1">
      <alignment horizontal="right" vertical="center"/>
    </xf>
    <xf numFmtId="0" fontId="18" fillId="34" borderId="19" xfId="0" applyFont="1" applyFill="1" applyBorder="1" applyAlignment="1">
      <alignment horizontal="center" vertical="center"/>
    </xf>
    <xf numFmtId="0" fontId="0" fillId="35" borderId="21" xfId="0" applyNumberFormat="1" applyFill="1" applyBorder="1" applyAlignment="1">
      <alignment/>
    </xf>
    <xf numFmtId="0" fontId="19" fillId="39" borderId="22" xfId="0" applyFont="1" applyFill="1" applyBorder="1" applyAlignment="1">
      <alignment vertical="top" wrapText="1"/>
    </xf>
    <xf numFmtId="0" fontId="2" fillId="35" borderId="17" xfId="42" applyFill="1" applyBorder="1" applyAlignment="1" applyProtection="1">
      <alignment horizontal="center" vertical="center"/>
      <protection/>
    </xf>
    <xf numFmtId="0" fontId="10" fillId="34" borderId="23" xfId="0" applyFont="1" applyFill="1" applyBorder="1" applyAlignment="1">
      <alignment horizontal="center" vertical="center"/>
    </xf>
    <xf numFmtId="0" fontId="20" fillId="39" borderId="24" xfId="0" applyFont="1" applyFill="1" applyBorder="1" applyAlignment="1">
      <alignment horizontal="center" vertical="center" textRotation="90" wrapText="1"/>
    </xf>
    <xf numFmtId="0" fontId="21" fillId="0" borderId="25" xfId="0" applyFont="1" applyBorder="1" applyAlignment="1">
      <alignment horizontal="center" vertical="center" wrapText="1"/>
    </xf>
    <xf numFmtId="177" fontId="22" fillId="38" borderId="26" xfId="0" applyNumberFormat="1" applyFont="1" applyFill="1" applyBorder="1" applyAlignment="1" applyProtection="1">
      <alignment horizontal="left" vertical="center" indent="2"/>
      <protection locked="0"/>
    </xf>
    <xf numFmtId="0" fontId="1" fillId="39" borderId="27" xfId="0" applyFont="1" applyFill="1" applyBorder="1" applyAlignment="1">
      <alignment horizontal="left" vertical="center"/>
    </xf>
    <xf numFmtId="0" fontId="4" fillId="34" borderId="28" xfId="0" applyFont="1" applyFill="1" applyBorder="1" applyAlignment="1">
      <alignment horizontal="center" vertical="center"/>
    </xf>
    <xf numFmtId="0" fontId="6" fillId="19" borderId="17" xfId="0" applyFont="1" applyFill="1" applyBorder="1" applyAlignment="1">
      <alignment horizontal="right" vertical="center"/>
    </xf>
    <xf numFmtId="0" fontId="4" fillId="40" borderId="15" xfId="0" applyFont="1" applyFill="1" applyBorder="1" applyAlignment="1">
      <alignment horizontal="center" vertical="center"/>
    </xf>
    <xf numFmtId="0" fontId="3" fillId="19" borderId="0" xfId="0" applyFont="1" applyFill="1" applyAlignment="1">
      <alignment horizontal="left" vertical="center"/>
    </xf>
    <xf numFmtId="0" fontId="9" fillId="41" borderId="0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8" fillId="3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ata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  <row r="29">
          <cell r="B29" t="str">
            <v>Регионы РФ выбытия</v>
          </cell>
          <cell r="C29">
            <v>3</v>
          </cell>
          <cell r="D29" t="str">
            <v>RegRusOut</v>
          </cell>
        </row>
        <row r="30">
          <cell r="B30" t="str">
            <v>Регионы РФ прибытия</v>
          </cell>
          <cell r="C30">
            <v>3</v>
          </cell>
          <cell r="D30" t="str">
            <v>RegRusIn</v>
          </cell>
        </row>
        <row r="31">
          <cell r="B31" t="str">
            <v>графа ТС</v>
          </cell>
          <cell r="C31">
            <v>27</v>
          </cell>
          <cell r="D31" t="str">
            <v>indLT</v>
          </cell>
        </row>
        <row r="32">
          <cell r="B32" t="str">
            <v>вид демографической нагрузки</v>
          </cell>
          <cell r="C32">
            <v>28</v>
          </cell>
          <cell r="D32" t="str">
            <v>DepRatTyp</v>
          </cell>
        </row>
        <row r="33">
          <cell r="B33" t="str">
            <v>тип населения</v>
          </cell>
          <cell r="C33">
            <v>29</v>
          </cell>
          <cell r="D33" t="str">
            <v>DJDF</v>
          </cell>
        </row>
        <row r="34">
          <cell r="B34" t="str">
            <v>возраст до 1 года</v>
          </cell>
          <cell r="C34">
            <v>30</v>
          </cell>
          <cell r="D34" t="str">
            <v>Year1</v>
          </cell>
        </row>
        <row r="35">
          <cell r="B35" t="str">
            <v>месяц</v>
          </cell>
          <cell r="C35">
            <v>31</v>
          </cell>
          <cell r="D35" t="str">
            <v>Month</v>
          </cell>
        </row>
        <row r="36">
          <cell r="B36" t="str">
            <v>тип показателя 1</v>
          </cell>
          <cell r="C36">
            <v>32</v>
          </cell>
          <cell r="D36" t="str">
            <v>type1</v>
          </cell>
        </row>
        <row r="37">
          <cell r="B37" t="str">
            <v>тип показателя 2</v>
          </cell>
          <cell r="C37">
            <v>33</v>
          </cell>
          <cell r="D37" t="str">
            <v>type2</v>
          </cell>
        </row>
        <row r="38">
          <cell r="B38" t="str">
            <v>страна проживания</v>
          </cell>
          <cell r="C38">
            <v>34</v>
          </cell>
          <cell r="D38" t="str">
            <v>country</v>
          </cell>
        </row>
        <row r="39">
          <cell r="B39" t="str">
            <v>компоненты изменения</v>
          </cell>
          <cell r="C39">
            <v>35</v>
          </cell>
          <cell r="D39" t="str">
            <v>Components</v>
          </cell>
        </row>
        <row r="40">
          <cell r="B40" t="str">
            <v>источник данных</v>
          </cell>
          <cell r="C40">
            <v>36</v>
          </cell>
          <cell r="D40" t="str">
            <v>Sources</v>
          </cell>
        </row>
        <row r="41">
          <cell r="B41" t="str">
            <v>направление миграционного обмена</v>
          </cell>
          <cell r="C41">
            <v>37</v>
          </cell>
          <cell r="D41" t="str">
            <v>direct</v>
          </cell>
        </row>
        <row r="42">
          <cell r="B42" t="str">
            <v>продолжительность проживания</v>
          </cell>
          <cell r="C42">
            <v>38</v>
          </cell>
          <cell r="D42" t="str">
            <v>projiv</v>
          </cell>
        </row>
        <row r="46">
          <cell r="B46">
            <v>1</v>
          </cell>
          <cell r="C46">
            <v>2</v>
          </cell>
          <cell r="D46">
            <v>3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2050-2055</v>
          </cell>
          <cell r="D462" t="str">
            <v>2050_2055</v>
          </cell>
        </row>
        <row r="463">
          <cell r="B463" t="str">
            <v>2055-2060</v>
          </cell>
          <cell r="D463" t="str">
            <v>2055_2060</v>
          </cell>
        </row>
        <row r="464">
          <cell r="B464" t="str">
            <v>2060-2065</v>
          </cell>
          <cell r="D464" t="str">
            <v>2060_2065</v>
          </cell>
        </row>
        <row r="465">
          <cell r="B465" t="str">
            <v>2065-2070</v>
          </cell>
          <cell r="D465" t="str">
            <v>2065_2070</v>
          </cell>
        </row>
        <row r="466">
          <cell r="B466" t="str">
            <v>2070-2075</v>
          </cell>
          <cell r="D466" t="str">
            <v>2070_2075</v>
          </cell>
        </row>
        <row r="467">
          <cell r="B467" t="str">
            <v>2075-2080</v>
          </cell>
          <cell r="D467" t="str">
            <v>2075_2080</v>
          </cell>
        </row>
        <row r="468">
          <cell r="B468" t="str">
            <v>2080-2085</v>
          </cell>
          <cell r="D468" t="str">
            <v>2080_2085</v>
          </cell>
        </row>
        <row r="469">
          <cell r="B469" t="str">
            <v>2085-2090</v>
          </cell>
          <cell r="D469" t="str">
            <v>2085_2090</v>
          </cell>
        </row>
        <row r="470">
          <cell r="B470" t="str">
            <v>2090-2095</v>
          </cell>
          <cell r="D470" t="str">
            <v>2090_2095</v>
          </cell>
        </row>
        <row r="471">
          <cell r="B471" t="str">
            <v>2095-2100</v>
          </cell>
          <cell r="D471" t="str">
            <v>2095_2100</v>
          </cell>
        </row>
        <row r="472">
          <cell r="B472">
            <v>2051</v>
          </cell>
          <cell r="D472">
            <v>2051</v>
          </cell>
        </row>
        <row r="473">
          <cell r="B473">
            <v>2052</v>
          </cell>
          <cell r="D473">
            <v>2052</v>
          </cell>
        </row>
        <row r="474">
          <cell r="B474">
            <v>2053</v>
          </cell>
          <cell r="D474">
            <v>2053</v>
          </cell>
        </row>
        <row r="475">
          <cell r="B475">
            <v>2054</v>
          </cell>
          <cell r="D475">
            <v>2054</v>
          </cell>
        </row>
        <row r="476">
          <cell r="B476">
            <v>2055</v>
          </cell>
          <cell r="D476">
            <v>2055</v>
          </cell>
        </row>
        <row r="477">
          <cell r="B477">
            <v>2056</v>
          </cell>
          <cell r="D477">
            <v>2056</v>
          </cell>
        </row>
        <row r="478">
          <cell r="B478">
            <v>2057</v>
          </cell>
          <cell r="D478">
            <v>2057</v>
          </cell>
        </row>
        <row r="479">
          <cell r="B479">
            <v>2058</v>
          </cell>
          <cell r="D479">
            <v>2058</v>
          </cell>
        </row>
        <row r="480">
          <cell r="B480">
            <v>2059</v>
          </cell>
          <cell r="D480">
            <v>2059</v>
          </cell>
        </row>
        <row r="481">
          <cell r="B481">
            <v>2060</v>
          </cell>
          <cell r="D481">
            <v>2060</v>
          </cell>
        </row>
        <row r="482">
          <cell r="B482">
            <v>2061</v>
          </cell>
          <cell r="D482">
            <v>2061</v>
          </cell>
        </row>
        <row r="483">
          <cell r="B483">
            <v>2062</v>
          </cell>
          <cell r="D483">
            <v>2062</v>
          </cell>
        </row>
        <row r="484">
          <cell r="B484">
            <v>2063</v>
          </cell>
          <cell r="D484">
            <v>2063</v>
          </cell>
        </row>
        <row r="485">
          <cell r="B485">
            <v>2064</v>
          </cell>
          <cell r="D485">
            <v>2064</v>
          </cell>
        </row>
        <row r="486">
          <cell r="B486">
            <v>2065</v>
          </cell>
          <cell r="D486">
            <v>2065</v>
          </cell>
        </row>
        <row r="487">
          <cell r="B487">
            <v>2066</v>
          </cell>
          <cell r="D487">
            <v>2066</v>
          </cell>
        </row>
        <row r="488">
          <cell r="B488">
            <v>2067</v>
          </cell>
          <cell r="D488">
            <v>2067</v>
          </cell>
        </row>
        <row r="489">
          <cell r="B489">
            <v>2068</v>
          </cell>
          <cell r="D489">
            <v>2068</v>
          </cell>
        </row>
        <row r="490">
          <cell r="B490">
            <v>2069</v>
          </cell>
          <cell r="D490">
            <v>2069</v>
          </cell>
        </row>
        <row r="491">
          <cell r="B491">
            <v>2070</v>
          </cell>
          <cell r="D491">
            <v>2070</v>
          </cell>
        </row>
        <row r="492">
          <cell r="B492">
            <v>2071</v>
          </cell>
          <cell r="D492">
            <v>2071</v>
          </cell>
        </row>
        <row r="493">
          <cell r="B493">
            <v>2072</v>
          </cell>
          <cell r="D493">
            <v>2072</v>
          </cell>
        </row>
        <row r="494">
          <cell r="B494">
            <v>2073</v>
          </cell>
          <cell r="D494">
            <v>2073</v>
          </cell>
        </row>
        <row r="495">
          <cell r="B495">
            <v>2074</v>
          </cell>
          <cell r="D495">
            <v>2074</v>
          </cell>
        </row>
        <row r="496">
          <cell r="B496">
            <v>2075</v>
          </cell>
          <cell r="D496">
            <v>2075</v>
          </cell>
        </row>
        <row r="497">
          <cell r="B497">
            <v>2076</v>
          </cell>
          <cell r="D497">
            <v>2076</v>
          </cell>
        </row>
        <row r="498">
          <cell r="B498">
            <v>2077</v>
          </cell>
          <cell r="D498">
            <v>2077</v>
          </cell>
        </row>
        <row r="499">
          <cell r="B499">
            <v>2078</v>
          </cell>
          <cell r="D499">
            <v>2078</v>
          </cell>
        </row>
        <row r="500">
          <cell r="B500">
            <v>2079</v>
          </cell>
          <cell r="D500">
            <v>2079</v>
          </cell>
        </row>
        <row r="501">
          <cell r="B501">
            <v>2080</v>
          </cell>
          <cell r="D501">
            <v>2080</v>
          </cell>
        </row>
      </sheetData>
      <sheetData sheetId="7">
        <row r="3">
          <cell r="B3" t="str">
            <v>всего</v>
          </cell>
          <cell r="D3" t="str">
            <v>TOT</v>
          </cell>
        </row>
        <row r="4">
          <cell r="B4" t="str">
            <v>из него в результате передвижений в пределах России</v>
          </cell>
          <cell r="D4" t="str">
            <v>Dom</v>
          </cell>
        </row>
        <row r="5">
          <cell r="B5" t="str">
            <v>из него в результате миграционного обмена населением с зарубежными странами</v>
          </cell>
          <cell r="D5" t="str">
            <v>Intern</v>
          </cell>
        </row>
        <row r="6">
          <cell r="B6" t="str">
            <v>в том числе внутри регионов</v>
          </cell>
          <cell r="D6" t="str">
            <v>dom_in_r</v>
          </cell>
        </row>
        <row r="7">
          <cell r="B7" t="str">
            <v>в том числе из других регионов</v>
          </cell>
          <cell r="D7" t="str">
            <v>dom_out_r</v>
          </cell>
        </row>
        <row r="8">
          <cell r="B8" t="str">
            <v>внутрироссийская</v>
          </cell>
          <cell r="D8" t="str">
            <v>Dom</v>
          </cell>
        </row>
        <row r="9">
          <cell r="B9" t="str">
            <v>  внутрирегиональная</v>
          </cell>
          <cell r="D9" t="str">
            <v>dom_in_r</v>
          </cell>
        </row>
        <row r="10">
          <cell r="B10" t="str">
            <v>  межрегиональная</v>
          </cell>
          <cell r="D10" t="str">
            <v>dom_out_r</v>
          </cell>
        </row>
        <row r="11">
          <cell r="B11" t="str">
            <v>международная</v>
          </cell>
          <cell r="D11" t="str">
            <v>Intern</v>
          </cell>
        </row>
        <row r="12">
          <cell r="B12" t="str">
            <v>  со странами СНГ и Балтии</v>
          </cell>
          <cell r="D12" t="str">
            <v>CIS_Ba</v>
          </cell>
        </row>
        <row r="13">
          <cell r="B13" t="str">
            <v>  с другими зарубежными странами</v>
          </cell>
          <cell r="D13" t="str">
            <v>Oth_c</v>
          </cell>
        </row>
        <row r="14">
          <cell r="B14" t="str">
            <v>вся миграция</v>
          </cell>
          <cell r="D14" t="str">
            <v>TOT</v>
          </cell>
        </row>
        <row r="15">
          <cell r="B15" t="str">
            <v>в пределах России</v>
          </cell>
          <cell r="D15" t="str">
            <v>Dom</v>
          </cell>
        </row>
        <row r="16">
          <cell r="B16" t="str">
            <v>международная миграция</v>
          </cell>
          <cell r="D16" t="str">
            <v>Intern</v>
          </cell>
        </row>
        <row r="17">
          <cell r="B17" t="str">
            <v>резерв</v>
          </cell>
          <cell r="D17" t="str">
            <v>void</v>
          </cell>
        </row>
        <row r="18">
          <cell r="B18" t="str">
            <v>резерв</v>
          </cell>
          <cell r="D18" t="str">
            <v>void</v>
          </cell>
        </row>
        <row r="19">
          <cell r="B19" t="str">
            <v>резерв</v>
          </cell>
          <cell r="D19" t="str">
            <v>void</v>
          </cell>
        </row>
        <row r="20">
          <cell r="B20" t="str">
            <v>из стран СНГ и Балтии</v>
          </cell>
          <cell r="D20" t="str">
            <v>CIS_Ba</v>
          </cell>
        </row>
        <row r="21">
          <cell r="B21" t="str">
            <v>из других зарубежных стран</v>
          </cell>
          <cell r="D21" t="str">
            <v>Oth_c</v>
          </cell>
        </row>
        <row r="22">
          <cell r="B22" t="str">
            <v>внутрення миграция</v>
          </cell>
          <cell r="D22" t="str">
            <v>coun_in</v>
          </cell>
        </row>
        <row r="23">
          <cell r="B23" t="str">
            <v>внешняя миграция</v>
          </cell>
          <cell r="D23" t="str">
            <v>coun_out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</sheetData>
      <sheetData sheetId="8">
        <row r="3">
          <cell r="B3" t="str">
            <v>прибытие</v>
          </cell>
          <cell r="D3" t="str">
            <v>in_m</v>
          </cell>
        </row>
        <row r="4">
          <cell r="B4" t="str">
            <v>иммигранты</v>
          </cell>
          <cell r="D4" t="str">
            <v>in_m</v>
          </cell>
        </row>
        <row r="5">
          <cell r="B5" t="str">
            <v>отъезд</v>
          </cell>
          <cell r="D5" t="str">
            <v>out_m</v>
          </cell>
        </row>
        <row r="6">
          <cell r="B6" t="str">
            <v>эмигранты</v>
          </cell>
          <cell r="D6" t="str">
            <v>out_m</v>
          </cell>
        </row>
        <row r="7">
          <cell r="B7" t="str">
            <v>прибывшие</v>
          </cell>
          <cell r="D7" t="str">
            <v>in_m</v>
          </cell>
        </row>
        <row r="8">
          <cell r="B8" t="str">
            <v>выбывшие</v>
          </cell>
          <cell r="D8" t="str">
            <v>out_m</v>
          </cell>
        </row>
        <row r="9">
          <cell r="B9" t="str">
            <v>миграционный прирост</v>
          </cell>
          <cell r="D9" t="str">
            <v>net_m</v>
          </cell>
        </row>
        <row r="10">
          <cell r="B10" t="str">
            <v>прибыло</v>
          </cell>
          <cell r="D10" t="str">
            <v>in_m</v>
          </cell>
        </row>
        <row r="11">
          <cell r="B11" t="str">
            <v>выбыло</v>
          </cell>
          <cell r="D11" t="str">
            <v>out_m</v>
          </cell>
        </row>
        <row r="12">
          <cell r="B12" t="str">
            <v>миграционный прирост</v>
          </cell>
          <cell r="D12" t="str">
            <v>net_m</v>
          </cell>
        </row>
        <row r="13">
          <cell r="B13" t="str">
            <v>Число прибывших</v>
          </cell>
          <cell r="D13" t="str">
            <v>in_m</v>
          </cell>
        </row>
        <row r="14">
          <cell r="B14" t="str">
            <v>Число выбывших</v>
          </cell>
          <cell r="D14" t="str">
            <v>out_m</v>
          </cell>
        </row>
        <row r="15">
          <cell r="B15" t="str">
            <v>Миграционный прирост (убыль)</v>
          </cell>
          <cell r="D15" t="str">
            <v>net_m</v>
          </cell>
        </row>
      </sheetData>
      <sheetData sheetId="10">
        <row r="3">
          <cell r="B3" t="str">
            <v>всего</v>
          </cell>
          <cell r="D3" t="str">
            <v>TOT</v>
          </cell>
        </row>
        <row r="4">
          <cell r="B4" t="str">
            <v>высшее профессиональное (высшее)</v>
          </cell>
          <cell r="D4" t="str">
            <v>high</v>
          </cell>
        </row>
        <row r="5">
          <cell r="B5" t="str">
            <v>степень доктора наук</v>
          </cell>
          <cell r="D5" t="str">
            <v>doct</v>
          </cell>
        </row>
        <row r="6">
          <cell r="B6" t="str">
            <v>степень кандидата наук</v>
          </cell>
          <cell r="D6" t="str">
            <v>kand</v>
          </cell>
        </row>
        <row r="7">
          <cell r="B7" t="str">
            <v>неполное высшее профессиональное (незаконченное высшее)</v>
          </cell>
          <cell r="D7" t="str">
            <v>in_hi</v>
          </cell>
        </row>
        <row r="8">
          <cell r="B8" t="str">
            <v>среднее профессиональное (среднее специальное)</v>
          </cell>
          <cell r="D8" t="str">
            <v>sec_prof</v>
          </cell>
        </row>
        <row r="9">
          <cell r="B9" t="str">
            <v>среднее общее (полное)</v>
          </cell>
          <cell r="D9" t="str">
            <v>sec</v>
          </cell>
        </row>
        <row r="10">
          <cell r="B10" t="str">
            <v>основное общее (среднее общее неполное)</v>
          </cell>
          <cell r="D10" t="str">
            <v>in_sec</v>
          </cell>
        </row>
        <row r="11">
          <cell r="B11" t="str">
            <v>начальное общее (начальное) и не имеющие образования</v>
          </cell>
          <cell r="D11" t="str">
            <v>pri</v>
          </cell>
        </row>
        <row r="12">
          <cell r="B12" t="str">
            <v>уровень образования не указан</v>
          </cell>
          <cell r="D12" t="str">
            <v>not_sp</v>
          </cell>
        </row>
        <row r="13">
          <cell r="B13" t="str">
            <v>начальное профессиональное</v>
          </cell>
          <cell r="D13" t="str">
            <v>pri_prof</v>
          </cell>
        </row>
      </sheetData>
      <sheetData sheetId="11">
        <row r="3">
          <cell r="B3" t="str">
            <v>Все причины</v>
          </cell>
          <cell r="D3" t="str">
            <v>TOT</v>
          </cell>
        </row>
        <row r="4">
          <cell r="B4" t="str">
            <v>в связи с учебой</v>
          </cell>
          <cell r="D4" t="str">
            <v>edu</v>
          </cell>
        </row>
        <row r="5">
          <cell r="B5" t="str">
            <v>в связи с работой</v>
          </cell>
          <cell r="D5" t="str">
            <v>work</v>
          </cell>
        </row>
        <row r="6">
          <cell r="B6" t="str">
            <v>возвращение к  прежнему месту жительства</v>
          </cell>
          <cell r="D6" t="str">
            <v>ret</v>
          </cell>
        </row>
        <row r="7">
          <cell r="B7" t="str">
            <v>из-за обострения межнациональных отношений</v>
          </cell>
          <cell r="D7" t="str">
            <v>ethn</v>
          </cell>
        </row>
        <row r="8">
          <cell r="B8" t="str">
            <v>из-за обострения криминогенной обстановки</v>
          </cell>
          <cell r="D8" t="str">
            <v>crim</v>
          </cell>
        </row>
        <row r="9">
          <cell r="B9" t="str">
            <v>экологическое неблагополучие</v>
          </cell>
          <cell r="D9" t="str">
            <v>ecol</v>
          </cell>
        </row>
        <row r="10">
          <cell r="B10" t="str">
            <v>несоответствие природно-климатическим условиям</v>
          </cell>
          <cell r="D10" t="str">
            <v>clim</v>
          </cell>
        </row>
        <row r="11">
          <cell r="B11" t="str">
            <v>причины личного, семейного характера</v>
          </cell>
          <cell r="D11" t="str">
            <v>priv</v>
          </cell>
        </row>
        <row r="12">
          <cell r="B12" t="str">
            <v>иные причины</v>
          </cell>
          <cell r="D12" t="str">
            <v>other</v>
          </cell>
        </row>
        <row r="13">
          <cell r="B13" t="str">
            <v>причина не указана</v>
          </cell>
          <cell r="D13" t="str">
            <v>not_sp</v>
          </cell>
        </row>
        <row r="14">
          <cell r="B14" t="str">
            <v>Всего</v>
          </cell>
          <cell r="D14" t="str">
            <v>TOT</v>
          </cell>
        </row>
        <row r="15">
          <cell r="B15" t="str">
            <v>возвращение к прежнему месту жительства</v>
          </cell>
          <cell r="D15" t="str">
            <v>ret</v>
          </cell>
        </row>
        <row r="16">
          <cell r="B16" t="str">
            <v>в связи с переменой места работы супруга(и)</v>
          </cell>
          <cell r="D16" t="str">
            <v>sp_mov</v>
          </cell>
        </row>
        <row r="17">
          <cell r="B17" t="str">
            <v>в связи с вступлением в брак</v>
          </cell>
          <cell r="D17" t="str">
            <v>marr</v>
          </cell>
        </row>
        <row r="18">
          <cell r="B18" t="str">
            <v>к детям</v>
          </cell>
          <cell r="D18" t="str">
            <v>child</v>
          </cell>
        </row>
        <row r="19">
          <cell r="B19" t="str">
            <v>к родителям</v>
          </cell>
          <cell r="D19" t="str">
            <v>paren</v>
          </cell>
        </row>
        <row r="20">
          <cell r="B20" t="str">
            <v>в т.ч. приобретение жилья (покупка, наследование т.п.)</v>
          </cell>
          <cell r="D20" t="str">
            <v>dwel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07/IssWWW.exe/Stg//%3Cextid%3E/%3Cstoragepath%3E::|tab2-16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7"/>
  <sheetViews>
    <sheetView tabSelected="1" zoomScalePageLayoutView="0" workbookViewId="0" topLeftCell="A55">
      <selection activeCell="D63" sqref="D63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41.00390625" style="2" customWidth="1"/>
    <col min="5" max="5" width="7.875" style="2" bestFit="1" customWidth="1"/>
    <col min="6" max="6" width="20.50390625" style="27" customWidth="1"/>
    <col min="7" max="7" width="9.50390625" style="41" customWidth="1"/>
    <col min="8" max="9" width="7.875" style="41" bestFit="1" customWidth="1"/>
    <col min="10" max="10" width="11.75390625" style="41" customWidth="1"/>
    <col min="11" max="13" width="7.875" style="41" bestFit="1" customWidth="1"/>
    <col min="14" max="16384" width="9.125" style="1" customWidth="1"/>
  </cols>
  <sheetData>
    <row r="1" spans="2:13" s="4" customFormat="1" ht="30" thickBot="1">
      <c r="B1" s="58" t="s">
        <v>19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4" customFormat="1" ht="15.75" thickTop="1">
      <c r="A2" s="4">
        <v>1</v>
      </c>
      <c r="B2" s="4">
        <v>1</v>
      </c>
      <c r="C2" s="6" t="s">
        <v>0</v>
      </c>
      <c r="D2" s="36" t="s">
        <v>36</v>
      </c>
      <c r="E2" s="5"/>
      <c r="F2" s="43" t="s">
        <v>50</v>
      </c>
      <c r="G2" s="39"/>
      <c r="H2" s="39"/>
      <c r="I2" s="39"/>
      <c r="J2" s="39"/>
      <c r="K2" s="39"/>
      <c r="L2" s="39"/>
      <c r="M2" s="39"/>
    </row>
    <row r="3" spans="1:13" s="4" customFormat="1" ht="64.5" customHeight="1" thickBot="1">
      <c r="A3" s="4">
        <v>1</v>
      </c>
      <c r="B3" s="4">
        <v>2</v>
      </c>
      <c r="C3" s="10" t="s">
        <v>18</v>
      </c>
      <c r="D3" s="37" t="s">
        <v>55</v>
      </c>
      <c r="F3" s="61" t="s">
        <v>51</v>
      </c>
      <c r="G3" s="62"/>
      <c r="H3" s="62"/>
      <c r="I3" s="39"/>
      <c r="J3" s="39"/>
      <c r="K3" s="39"/>
      <c r="L3" s="39"/>
      <c r="M3" s="39"/>
    </row>
    <row r="4" spans="1:13" s="4" customFormat="1" ht="16.5" thickBot="1" thickTop="1">
      <c r="A4" s="4">
        <v>1</v>
      </c>
      <c r="B4" s="4">
        <v>3</v>
      </c>
      <c r="C4" s="10" t="s">
        <v>15</v>
      </c>
      <c r="D4" s="11">
        <f>INDEX('[1]показатели'!$C$3:$C$66,MATCH(D2,'[1]показатели'!$B$3:$B$66,0))</f>
        <v>54</v>
      </c>
      <c r="E4" s="5"/>
      <c r="F4" s="40"/>
      <c r="G4" s="39"/>
      <c r="H4" s="39"/>
      <c r="I4" s="39"/>
      <c r="J4" s="39"/>
      <c r="K4" s="39"/>
      <c r="L4" s="39"/>
      <c r="M4" s="39"/>
    </row>
    <row r="5" spans="1:13" s="4" customFormat="1" ht="16.5" thickBot="1" thickTop="1">
      <c r="A5" s="4">
        <v>1</v>
      </c>
      <c r="B5" s="4">
        <v>4</v>
      </c>
      <c r="C5" s="10" t="s">
        <v>13</v>
      </c>
      <c r="D5" s="11" t="str">
        <f>INDEX('[1]показатели'!$D$3:$D$66,MATCH(D2,'[1]показатели'!$B$3:$B$66,0))</f>
        <v>NumMig</v>
      </c>
      <c r="E5" s="5"/>
      <c r="F5" s="40"/>
      <c r="G5" s="39"/>
      <c r="H5" s="39"/>
      <c r="I5" s="39"/>
      <c r="J5" s="39"/>
      <c r="K5" s="39"/>
      <c r="L5" s="39"/>
      <c r="M5" s="39"/>
    </row>
    <row r="6" spans="1:13" s="4" customFormat="1" ht="16.5" thickBot="1" thickTop="1">
      <c r="A6" s="4">
        <v>1</v>
      </c>
      <c r="B6" s="4">
        <v>5</v>
      </c>
      <c r="C6" s="9" t="s">
        <v>8</v>
      </c>
      <c r="D6" s="11">
        <f>D8+D19</f>
        <v>3</v>
      </c>
      <c r="E6" s="5"/>
      <c r="F6" s="40"/>
      <c r="G6" s="39"/>
      <c r="H6" s="39"/>
      <c r="I6" s="39"/>
      <c r="J6" s="39"/>
      <c r="K6" s="39"/>
      <c r="L6" s="39"/>
      <c r="M6" s="39"/>
    </row>
    <row r="7" spans="3:13" s="4" customFormat="1" ht="16.5" thickBot="1" thickTop="1">
      <c r="C7" s="5"/>
      <c r="D7" s="3"/>
      <c r="E7" s="5"/>
      <c r="F7" s="40"/>
      <c r="G7" s="39"/>
      <c r="H7" s="39"/>
      <c r="I7" s="39"/>
      <c r="J7" s="39"/>
      <c r="K7" s="39"/>
      <c r="L7" s="39"/>
      <c r="M7" s="39"/>
    </row>
    <row r="8" spans="1:13" s="4" customFormat="1" ht="18.75" thickBot="1" thickTop="1">
      <c r="A8" s="4">
        <v>1</v>
      </c>
      <c r="B8" s="4">
        <v>100</v>
      </c>
      <c r="C8" s="12" t="s">
        <v>1</v>
      </c>
      <c r="D8" s="13">
        <v>2</v>
      </c>
      <c r="E8" s="5"/>
      <c r="F8" s="40"/>
      <c r="G8" s="39"/>
      <c r="H8" s="39"/>
      <c r="I8" s="39"/>
      <c r="J8" s="39"/>
      <c r="K8" s="39"/>
      <c r="L8" s="39"/>
      <c r="M8" s="39"/>
    </row>
    <row r="9" spans="1:13" s="4" customFormat="1" ht="15.75" customHeight="1" thickBot="1" thickTop="1">
      <c r="A9" s="4">
        <v>1</v>
      </c>
      <c r="B9" s="4">
        <v>111</v>
      </c>
      <c r="C9" s="10" t="s">
        <v>16</v>
      </c>
      <c r="D9" s="14" t="s">
        <v>52</v>
      </c>
      <c r="E9" s="5"/>
      <c r="F9" s="40"/>
      <c r="G9" s="39"/>
      <c r="H9" s="39"/>
      <c r="I9" s="39"/>
      <c r="J9" s="39"/>
      <c r="K9" s="39"/>
      <c r="L9" s="39"/>
      <c r="M9" s="39"/>
    </row>
    <row r="10" spans="1:13" s="4" customFormat="1" ht="16.5" thickBot="1" thickTop="1">
      <c r="A10" s="4">
        <v>1</v>
      </c>
      <c r="B10" s="4">
        <v>112</v>
      </c>
      <c r="C10" s="7" t="s">
        <v>17</v>
      </c>
      <c r="D10" s="11">
        <f>INDEX('[1]категории'!$C$3:$C$28,MATCH(D9,'[1]категории'!$B$3:$B$28,0))</f>
        <v>17</v>
      </c>
      <c r="F10" s="40"/>
      <c r="G10" s="39"/>
      <c r="H10" s="39"/>
      <c r="I10" s="39"/>
      <c r="J10" s="39"/>
      <c r="K10" s="39"/>
      <c r="L10" s="39"/>
      <c r="M10" s="39"/>
    </row>
    <row r="11" spans="1:13" s="4" customFormat="1" ht="16.5" thickBot="1" thickTop="1">
      <c r="A11" s="4">
        <v>1</v>
      </c>
      <c r="B11" s="4">
        <v>113</v>
      </c>
      <c r="C11" s="7" t="s">
        <v>6</v>
      </c>
      <c r="D11" s="11" t="str">
        <f>INDEX('[1]категории'!$D$3:$D$28,MATCH(D9,'[1]категории'!$B$3:$B$28,0))</f>
        <v>Territory</v>
      </c>
      <c r="F11" s="40"/>
      <c r="G11" s="39"/>
      <c r="H11" s="39"/>
      <c r="I11" s="39"/>
      <c r="J11" s="39"/>
      <c r="K11" s="39"/>
      <c r="L11" s="39"/>
      <c r="M11" s="39"/>
    </row>
    <row r="12" spans="1:13" s="4" customFormat="1" ht="18.75" thickBot="1" thickTop="1">
      <c r="A12" s="4">
        <v>1</v>
      </c>
      <c r="B12" s="4">
        <v>114</v>
      </c>
      <c r="C12" s="15" t="s">
        <v>7</v>
      </c>
      <c r="D12" s="16">
        <v>3</v>
      </c>
      <c r="E12" s="5"/>
      <c r="F12" s="40"/>
      <c r="G12" s="39"/>
      <c r="H12" s="39"/>
      <c r="I12" s="39"/>
      <c r="J12" s="39"/>
      <c r="K12" s="39"/>
      <c r="L12" s="39"/>
      <c r="M12" s="39"/>
    </row>
    <row r="13" spans="3:13" s="4" customFormat="1" ht="16.5" thickBot="1" thickTop="1">
      <c r="C13" s="5"/>
      <c r="D13" s="3"/>
      <c r="E13" s="5"/>
      <c r="F13" s="40"/>
      <c r="G13" s="39"/>
      <c r="H13" s="39"/>
      <c r="I13" s="39"/>
      <c r="J13" s="39"/>
      <c r="K13" s="39"/>
      <c r="L13" s="39"/>
      <c r="M13" s="39"/>
    </row>
    <row r="14" spans="1:13" s="4" customFormat="1" ht="15.75" customHeight="1" thickBot="1" thickTop="1">
      <c r="A14" s="4">
        <v>1</v>
      </c>
      <c r="B14" s="4">
        <v>121</v>
      </c>
      <c r="C14" s="10" t="s">
        <v>24</v>
      </c>
      <c r="D14" s="16" t="s">
        <v>53</v>
      </c>
      <c r="E14" s="5"/>
      <c r="F14" s="40"/>
      <c r="G14" s="39"/>
      <c r="H14" s="39"/>
      <c r="I14" s="39"/>
      <c r="J14" s="39"/>
      <c r="K14" s="39"/>
      <c r="L14" s="39"/>
      <c r="M14" s="39"/>
    </row>
    <row r="15" spans="1:13" s="4" customFormat="1" ht="16.5" thickBot="1" thickTop="1">
      <c r="A15" s="4">
        <v>1</v>
      </c>
      <c r="B15" s="4">
        <f>B14+1</f>
        <v>122</v>
      </c>
      <c r="C15" s="7" t="s">
        <v>25</v>
      </c>
      <c r="D15" s="11">
        <f>INDEX('[1]категории'!$C$3:$C$28,MATCH(D14,'[1]категории'!$B$3:$B$28,0))</f>
        <v>22</v>
      </c>
      <c r="F15" s="40"/>
      <c r="G15" s="39"/>
      <c r="H15" s="39"/>
      <c r="I15" s="39"/>
      <c r="J15" s="39"/>
      <c r="K15" s="39"/>
      <c r="L15" s="39"/>
      <c r="M15" s="39"/>
    </row>
    <row r="16" spans="1:13" s="4" customFormat="1" ht="16.5" thickBot="1" thickTop="1">
      <c r="A16" s="4">
        <v>1</v>
      </c>
      <c r="B16" s="4">
        <f>B15+1</f>
        <v>123</v>
      </c>
      <c r="C16" s="7" t="s">
        <v>26</v>
      </c>
      <c r="D16" s="11" t="str">
        <f>INDEX('[1]категории'!$D$3:$D$28,MATCH(D14,'[1]категории'!$B$3:$B$28,0))</f>
        <v>ReaMig</v>
      </c>
      <c r="F16" s="40"/>
      <c r="G16" s="39"/>
      <c r="H16" s="39"/>
      <c r="I16" s="39"/>
      <c r="J16" s="39"/>
      <c r="K16" s="39"/>
      <c r="L16" s="39"/>
      <c r="M16" s="39"/>
    </row>
    <row r="17" spans="1:13" s="4" customFormat="1" ht="18.75" thickBot="1" thickTop="1">
      <c r="A17" s="4">
        <v>1</v>
      </c>
      <c r="B17" s="4">
        <f>B16+1</f>
        <v>124</v>
      </c>
      <c r="C17" s="15" t="s">
        <v>27</v>
      </c>
      <c r="D17" s="16">
        <v>12</v>
      </c>
      <c r="E17" s="5"/>
      <c r="F17" s="44">
        <v>16</v>
      </c>
      <c r="G17" s="39"/>
      <c r="H17" s="39"/>
      <c r="I17" s="39"/>
      <c r="J17" s="39"/>
      <c r="K17" s="39"/>
      <c r="L17" s="39"/>
      <c r="M17" s="39"/>
    </row>
    <row r="18" spans="3:13" s="4" customFormat="1" ht="16.5" thickBot="1" thickTop="1">
      <c r="C18" s="5"/>
      <c r="D18" s="3"/>
      <c r="E18" s="5"/>
      <c r="F18" s="40"/>
      <c r="G18" s="39"/>
      <c r="H18" s="39"/>
      <c r="I18" s="39"/>
      <c r="J18" s="39"/>
      <c r="K18" s="39"/>
      <c r="L18" s="39"/>
      <c r="M18" s="39"/>
    </row>
    <row r="19" spans="1:13" s="4" customFormat="1" ht="18.75" thickBot="1" thickTop="1">
      <c r="A19" s="4">
        <v>1</v>
      </c>
      <c r="B19" s="4">
        <v>200</v>
      </c>
      <c r="C19" s="6" t="s">
        <v>2</v>
      </c>
      <c r="D19" s="13">
        <v>1</v>
      </c>
      <c r="E19" s="5"/>
      <c r="F19" s="40"/>
      <c r="G19" s="39"/>
      <c r="H19" s="39"/>
      <c r="I19" s="39"/>
      <c r="J19" s="39"/>
      <c r="K19" s="39"/>
      <c r="L19" s="39"/>
      <c r="M19" s="39"/>
    </row>
    <row r="20" spans="1:13" s="4" customFormat="1" ht="15.75" customHeight="1" thickBot="1" thickTop="1">
      <c r="A20" s="4">
        <v>1</v>
      </c>
      <c r="B20" s="4">
        <v>211</v>
      </c>
      <c r="C20" s="10" t="s">
        <v>16</v>
      </c>
      <c r="D20" s="16" t="s">
        <v>29</v>
      </c>
      <c r="E20" s="5"/>
      <c r="F20" s="55" t="s">
        <v>38</v>
      </c>
      <c r="G20" s="39"/>
      <c r="H20" s="39"/>
      <c r="I20" s="39"/>
      <c r="J20" s="39"/>
      <c r="K20" s="39"/>
      <c r="L20" s="39"/>
      <c r="M20" s="39"/>
    </row>
    <row r="21" spans="1:13" s="4" customFormat="1" ht="16.5" thickBot="1" thickTop="1">
      <c r="A21" s="4">
        <v>1</v>
      </c>
      <c r="B21" s="4">
        <v>212</v>
      </c>
      <c r="C21" s="7" t="s">
        <v>17</v>
      </c>
      <c r="D21" s="11">
        <f>INDEX('[1]категории'!$C$3:$C$28,MATCH(D20,'[1]категории'!$B$3:$B$28,0))</f>
        <v>20</v>
      </c>
      <c r="F21" s="56">
        <f>INDEX('[1]категории'!$C$3:$C$28,MATCH(F20,'[1]категории'!$B$3:$B$28,0))</f>
        <v>21</v>
      </c>
      <c r="G21" s="39"/>
      <c r="H21" s="39"/>
      <c r="I21" s="39"/>
      <c r="J21" s="39"/>
      <c r="K21" s="39"/>
      <c r="L21" s="39"/>
      <c r="M21" s="39"/>
    </row>
    <row r="22" spans="1:13" s="4" customFormat="1" ht="16.5" thickBot="1" thickTop="1">
      <c r="A22" s="4">
        <v>1</v>
      </c>
      <c r="B22" s="4">
        <v>213</v>
      </c>
      <c r="C22" s="7" t="s">
        <v>6</v>
      </c>
      <c r="D22" s="11" t="str">
        <f>INDEX('[1]категории'!$D$3:$D$28,MATCH(D20,'[1]категории'!$B$3:$B$28,0))</f>
        <v>MigDir</v>
      </c>
      <c r="F22" s="56" t="str">
        <f>INDEX('[1]категории'!$D$3:$D$28,MATCH(F20,'[1]категории'!$B$3:$B$28,0))</f>
        <v>Edu</v>
      </c>
      <c r="G22" s="39"/>
      <c r="H22" s="39"/>
      <c r="I22" s="39"/>
      <c r="J22" s="39"/>
      <c r="K22" s="39"/>
      <c r="L22" s="39"/>
      <c r="M22" s="39"/>
    </row>
    <row r="23" spans="1:13" s="4" customFormat="1" ht="18.75" thickBot="1" thickTop="1">
      <c r="A23" s="4">
        <v>1</v>
      </c>
      <c r="B23" s="4">
        <v>214</v>
      </c>
      <c r="C23" s="8" t="s">
        <v>9</v>
      </c>
      <c r="D23" s="16">
        <v>3</v>
      </c>
      <c r="E23" s="5"/>
      <c r="F23" s="55">
        <v>10</v>
      </c>
      <c r="G23" s="44">
        <v>3</v>
      </c>
      <c r="H23" s="39"/>
      <c r="I23" s="39"/>
      <c r="J23" s="39"/>
      <c r="K23" s="39"/>
      <c r="L23" s="39"/>
      <c r="M23" s="39"/>
    </row>
    <row r="24" spans="3:13" s="4" customFormat="1" ht="9.75" customHeight="1" thickBot="1" thickTop="1">
      <c r="C24" s="5"/>
      <c r="D24" s="3"/>
      <c r="E24" s="5"/>
      <c r="F24" s="57"/>
      <c r="G24" s="40"/>
      <c r="H24" s="39"/>
      <c r="I24" s="39"/>
      <c r="J24" s="39"/>
      <c r="K24" s="39"/>
      <c r="L24" s="39"/>
      <c r="M24" s="39"/>
    </row>
    <row r="25" spans="1:13" s="4" customFormat="1" ht="15.75" customHeight="1" thickBot="1" thickTop="1">
      <c r="A25" s="4">
        <v>1</v>
      </c>
      <c r="B25" s="4">
        <v>221</v>
      </c>
      <c r="C25" s="10" t="s">
        <v>16</v>
      </c>
      <c r="D25" s="16" t="s">
        <v>38</v>
      </c>
      <c r="E25" s="5"/>
      <c r="F25" s="55" t="s">
        <v>29</v>
      </c>
      <c r="G25" s="40"/>
      <c r="H25" s="39"/>
      <c r="I25" s="39"/>
      <c r="J25" s="39"/>
      <c r="K25" s="39"/>
      <c r="L25" s="39"/>
      <c r="M25" s="39"/>
    </row>
    <row r="26" spans="1:13" s="4" customFormat="1" ht="16.5" thickBot="1" thickTop="1">
      <c r="A26" s="4">
        <v>1</v>
      </c>
      <c r="B26" s="4">
        <v>222</v>
      </c>
      <c r="C26" s="7" t="s">
        <v>17</v>
      </c>
      <c r="D26" s="11">
        <f>INDEX('[1]категории'!$C$3:$C$28,MATCH(D25,'[1]категории'!$B$3:$B$28,0))</f>
        <v>21</v>
      </c>
      <c r="F26" s="56">
        <f>INDEX('[1]категории'!$C$3:$C$28,MATCH(F25,'[1]категории'!$B$3:$B$28,0))</f>
        <v>20</v>
      </c>
      <c r="G26" s="40"/>
      <c r="H26" s="39"/>
      <c r="I26" s="39"/>
      <c r="J26" s="39"/>
      <c r="K26" s="39"/>
      <c r="L26" s="39"/>
      <c r="M26" s="39"/>
    </row>
    <row r="27" spans="1:13" s="4" customFormat="1" ht="16.5" thickBot="1" thickTop="1">
      <c r="A27" s="4">
        <v>1</v>
      </c>
      <c r="B27" s="4">
        <v>223</v>
      </c>
      <c r="C27" s="7" t="s">
        <v>6</v>
      </c>
      <c r="D27" s="11" t="str">
        <f>INDEX('[1]категории'!$D$3:$D$28,MATCH(D25,'[1]категории'!$B$3:$B$28,0))</f>
        <v>Edu</v>
      </c>
      <c r="F27" s="56" t="str">
        <f>INDEX('[1]категории'!$D$3:$D$28,MATCH(F25,'[1]категории'!$B$3:$B$28,0))</f>
        <v>MigDir</v>
      </c>
      <c r="G27" s="40"/>
      <c r="H27" s="39"/>
      <c r="I27" s="39"/>
      <c r="J27" s="39"/>
      <c r="K27" s="39"/>
      <c r="L27" s="39"/>
      <c r="M27" s="39"/>
    </row>
    <row r="28" spans="1:13" s="4" customFormat="1" ht="18.75" thickBot="1" thickTop="1">
      <c r="A28" s="4">
        <v>1</v>
      </c>
      <c r="B28" s="4">
        <v>224</v>
      </c>
      <c r="C28" s="8" t="s">
        <v>9</v>
      </c>
      <c r="D28" s="16">
        <v>10</v>
      </c>
      <c r="E28" s="5"/>
      <c r="F28" s="55">
        <v>3</v>
      </c>
      <c r="G28" s="44">
        <v>60</v>
      </c>
      <c r="H28" s="39"/>
      <c r="I28" s="39"/>
      <c r="J28" s="39"/>
      <c r="K28" s="39"/>
      <c r="L28" s="39"/>
      <c r="M28" s="39"/>
    </row>
    <row r="29" spans="3:13" s="4" customFormat="1" ht="9.75" customHeight="1" thickBot="1" thickTop="1">
      <c r="C29" s="5"/>
      <c r="D29" s="3"/>
      <c r="E29" s="5"/>
      <c r="F29" s="40"/>
      <c r="G29" s="39"/>
      <c r="H29" s="39"/>
      <c r="I29" s="39"/>
      <c r="J29" s="39"/>
      <c r="K29" s="39"/>
      <c r="L29" s="39"/>
      <c r="M29" s="39"/>
    </row>
    <row r="30" spans="1:13" s="4" customFormat="1" ht="18.75" thickBot="1" thickTop="1">
      <c r="A30" s="4">
        <v>1</v>
      </c>
      <c r="B30" s="4">
        <v>14</v>
      </c>
      <c r="C30" s="9" t="s">
        <v>4</v>
      </c>
      <c r="D30" s="14" t="s">
        <v>37</v>
      </c>
      <c r="E30" s="5"/>
      <c r="F30" s="40"/>
      <c r="G30" s="39"/>
      <c r="H30" s="39"/>
      <c r="I30" s="39"/>
      <c r="J30" s="39"/>
      <c r="K30" s="39"/>
      <c r="L30" s="39"/>
      <c r="M30" s="39"/>
    </row>
    <row r="31" spans="3:13" s="4" customFormat="1" ht="9.75" customHeight="1" thickBot="1" thickTop="1">
      <c r="C31" s="5"/>
      <c r="D31" s="3"/>
      <c r="E31" s="5"/>
      <c r="F31" s="40"/>
      <c r="G31" s="39"/>
      <c r="H31" s="39"/>
      <c r="I31" s="39"/>
      <c r="J31" s="39"/>
      <c r="K31" s="39"/>
      <c r="L31" s="39"/>
      <c r="M31" s="39"/>
    </row>
    <row r="32" spans="1:13" s="4" customFormat="1" ht="16.5" thickBot="1" thickTop="1">
      <c r="A32" s="4">
        <v>1</v>
      </c>
      <c r="B32" s="4">
        <v>15</v>
      </c>
      <c r="C32" s="9" t="s">
        <v>10</v>
      </c>
      <c r="D32" s="48" t="s">
        <v>54</v>
      </c>
      <c r="E32" s="5"/>
      <c r="F32" s="40"/>
      <c r="G32" s="39"/>
      <c r="H32" s="39"/>
      <c r="I32" s="39"/>
      <c r="J32" s="39"/>
      <c r="K32" s="39"/>
      <c r="L32" s="39"/>
      <c r="M32" s="39"/>
    </row>
    <row r="33" spans="3:13" s="4" customFormat="1" ht="9.75" customHeight="1" thickBot="1" thickTop="1">
      <c r="C33" s="5"/>
      <c r="D33" s="3"/>
      <c r="E33" s="5"/>
      <c r="F33" s="40"/>
      <c r="G33" s="39"/>
      <c r="H33" s="39"/>
      <c r="I33" s="39"/>
      <c r="J33" s="39"/>
      <c r="K33" s="39"/>
      <c r="L33" s="39"/>
      <c r="M33" s="39"/>
    </row>
    <row r="34" spans="1:13" s="4" customFormat="1" ht="18.75" thickBot="1" thickTop="1">
      <c r="A34" s="4">
        <v>1</v>
      </c>
      <c r="B34" s="4">
        <v>16</v>
      </c>
      <c r="C34" s="9" t="s">
        <v>5</v>
      </c>
      <c r="D34" s="13" t="s">
        <v>28</v>
      </c>
      <c r="E34" s="5"/>
      <c r="F34" s="40"/>
      <c r="G34" s="39"/>
      <c r="H34" s="39"/>
      <c r="I34" s="39"/>
      <c r="J34" s="39"/>
      <c r="K34" s="39"/>
      <c r="L34" s="39"/>
      <c r="M34" s="39"/>
    </row>
    <row r="35" spans="3:13" s="4" customFormat="1" ht="9.75" customHeight="1" thickBot="1" thickTop="1">
      <c r="C35" s="5"/>
      <c r="D35" s="3"/>
      <c r="E35" s="5"/>
      <c r="F35" s="40"/>
      <c r="G35" s="39"/>
      <c r="H35" s="39"/>
      <c r="I35" s="39"/>
      <c r="J35" s="39"/>
      <c r="K35" s="39"/>
      <c r="L35" s="39"/>
      <c r="M35" s="39"/>
    </row>
    <row r="36" spans="1:13" s="4" customFormat="1" ht="18.75" thickBot="1" thickTop="1">
      <c r="A36" s="4">
        <v>1</v>
      </c>
      <c r="B36" s="4">
        <v>17</v>
      </c>
      <c r="C36" s="9" t="s">
        <v>14</v>
      </c>
      <c r="D36" s="24">
        <v>40796</v>
      </c>
      <c r="E36" s="5"/>
      <c r="F36" s="40"/>
      <c r="G36" s="39"/>
      <c r="H36" s="39"/>
      <c r="I36" s="39"/>
      <c r="J36" s="39"/>
      <c r="K36" s="39"/>
      <c r="L36" s="39"/>
      <c r="M36" s="39"/>
    </row>
    <row r="37" spans="3:13" s="4" customFormat="1" ht="9.75" customHeight="1" thickBot="1" thickTop="1">
      <c r="C37" s="5"/>
      <c r="D37" s="3"/>
      <c r="E37" s="5"/>
      <c r="F37" s="40"/>
      <c r="G37" s="39"/>
      <c r="H37" s="39"/>
      <c r="I37" s="39"/>
      <c r="J37" s="39"/>
      <c r="K37" s="39"/>
      <c r="L37" s="39"/>
      <c r="M37" s="39"/>
    </row>
    <row r="38" spans="1:13" s="4" customFormat="1" ht="18.75" thickBot="1" thickTop="1">
      <c r="A38" s="4">
        <v>1</v>
      </c>
      <c r="B38" s="4">
        <v>18</v>
      </c>
      <c r="C38" s="9" t="s">
        <v>11</v>
      </c>
      <c r="D38" s="24">
        <f ca="1">TODAY()</f>
        <v>41236</v>
      </c>
      <c r="E38" s="5"/>
      <c r="F38" s="40"/>
      <c r="G38" s="39"/>
      <c r="H38" s="39"/>
      <c r="I38" s="39"/>
      <c r="J38" s="39"/>
      <c r="K38" s="39"/>
      <c r="L38" s="39"/>
      <c r="M38" s="39"/>
    </row>
    <row r="39" spans="3:13" s="4" customFormat="1" ht="9.75" customHeight="1" thickBot="1" thickTop="1">
      <c r="C39" s="5"/>
      <c r="D39" s="3"/>
      <c r="E39" s="5"/>
      <c r="F39" s="40"/>
      <c r="G39" s="39"/>
      <c r="H39" s="39"/>
      <c r="I39" s="39"/>
      <c r="J39" s="39"/>
      <c r="K39" s="39"/>
      <c r="L39" s="39"/>
      <c r="M39" s="39"/>
    </row>
    <row r="40" spans="1:13" s="4" customFormat="1" ht="18.75" thickBot="1" thickTop="1">
      <c r="A40" s="4">
        <v>1</v>
      </c>
      <c r="B40" s="4">
        <v>19</v>
      </c>
      <c r="C40" s="9" t="s">
        <v>12</v>
      </c>
      <c r="D40" s="16" t="s">
        <v>49</v>
      </c>
      <c r="E40" s="5"/>
      <c r="F40" s="40"/>
      <c r="G40" s="39"/>
      <c r="H40" s="39"/>
      <c r="I40" s="39"/>
      <c r="J40" s="39"/>
      <c r="K40" s="39"/>
      <c r="L40" s="39"/>
      <c r="M40" s="39"/>
    </row>
    <row r="41" spans="1:3" ht="9.75" customHeight="1" thickBot="1" thickTop="1">
      <c r="A41" s="4"/>
      <c r="C41" s="2"/>
    </row>
    <row r="42" spans="1:13" s="4" customFormat="1" ht="18.75" thickBot="1" thickTop="1">
      <c r="A42" s="4">
        <v>1</v>
      </c>
      <c r="B42" s="4">
        <v>20</v>
      </c>
      <c r="C42" s="9" t="s">
        <v>3</v>
      </c>
      <c r="D42" s="13" t="s">
        <v>81</v>
      </c>
      <c r="E42" s="5"/>
      <c r="F42" s="40"/>
      <c r="G42" s="39"/>
      <c r="H42" s="39"/>
      <c r="I42" s="39"/>
      <c r="J42" s="39"/>
      <c r="K42" s="39"/>
      <c r="L42" s="39"/>
      <c r="M42" s="39"/>
    </row>
    <row r="43" spans="1:3" ht="9.75" customHeight="1" thickBot="1" thickTop="1">
      <c r="A43" s="4"/>
      <c r="C43" s="2"/>
    </row>
    <row r="44" spans="1:13" s="4" customFormat="1" ht="18.75" thickBot="1" thickTop="1">
      <c r="A44" s="4">
        <v>1</v>
      </c>
      <c r="B44" s="4">
        <v>21</v>
      </c>
      <c r="C44" s="9" t="s">
        <v>20</v>
      </c>
      <c r="D44" s="59" t="s">
        <v>56</v>
      </c>
      <c r="E44" s="60"/>
      <c r="F44" s="60"/>
      <c r="G44" s="60"/>
      <c r="H44" s="60"/>
      <c r="I44" s="60"/>
      <c r="J44" s="60"/>
      <c r="K44" s="60"/>
      <c r="L44" s="60"/>
      <c r="M44" s="60"/>
    </row>
    <row r="45" spans="1:44" ht="6.75" customHeight="1" thickBot="1" thickTop="1">
      <c r="A45" s="4"/>
      <c r="C45" s="27"/>
      <c r="E45" s="5"/>
      <c r="K45" s="27"/>
      <c r="N45" s="28"/>
      <c r="O45" s="28"/>
      <c r="P45" s="29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</row>
    <row r="46" spans="1:44" ht="15" customHeight="1" thickBot="1" thickTop="1">
      <c r="A46" s="4">
        <v>1</v>
      </c>
      <c r="B46" s="4">
        <v>22</v>
      </c>
      <c r="C46" s="30" t="s">
        <v>30</v>
      </c>
      <c r="D46" s="13">
        <v>2008</v>
      </c>
      <c r="E46" s="5"/>
      <c r="F46" s="40"/>
      <c r="G46" s="39"/>
      <c r="H46" s="39"/>
      <c r="I46" s="39"/>
      <c r="J46" s="39"/>
      <c r="K46" s="40"/>
      <c r="L46" s="39"/>
      <c r="M46" s="39"/>
      <c r="N46" s="31"/>
      <c r="O46" s="31"/>
      <c r="P46" s="32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:44" ht="6.75" customHeight="1" thickBot="1" thickTop="1">
      <c r="A47" s="4"/>
      <c r="C47" s="27"/>
      <c r="K47" s="27"/>
      <c r="N47" s="28"/>
      <c r="O47" s="28"/>
      <c r="P47" s="29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</row>
    <row r="48" spans="1:44" ht="15" customHeight="1" thickBot="1" thickTop="1">
      <c r="A48" s="4">
        <v>1</v>
      </c>
      <c r="B48" s="4">
        <v>23</v>
      </c>
      <c r="C48" s="30" t="s">
        <v>31</v>
      </c>
      <c r="D48" s="13" t="s">
        <v>32</v>
      </c>
      <c r="E48" s="33"/>
      <c r="F48" s="42"/>
      <c r="G48" s="42"/>
      <c r="H48" s="42"/>
      <c r="I48" s="42"/>
      <c r="J48" s="42"/>
      <c r="K48" s="42"/>
      <c r="L48" s="42"/>
      <c r="M48" s="42"/>
      <c r="N48" s="34"/>
      <c r="O48" s="34"/>
      <c r="P48" s="34"/>
      <c r="Q48" s="34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</row>
    <row r="49" spans="1:16" ht="12" customHeight="1" thickBot="1" thickTop="1">
      <c r="A49" s="4"/>
      <c r="C49" s="27"/>
      <c r="F49" s="2"/>
      <c r="G49" s="1"/>
      <c r="H49" s="1"/>
      <c r="I49" s="1"/>
      <c r="J49" s="1"/>
      <c r="K49" s="2"/>
      <c r="L49" s="1"/>
      <c r="M49" s="1"/>
      <c r="P49" s="2"/>
    </row>
    <row r="50" spans="1:3" s="4" customFormat="1" ht="17.25" customHeight="1" thickBot="1" thickTop="1">
      <c r="A50" s="4">
        <v>1</v>
      </c>
      <c r="B50" s="4">
        <v>300</v>
      </c>
      <c r="C50" s="30" t="s">
        <v>34</v>
      </c>
    </row>
    <row r="51" spans="1:13" ht="9.75" customHeight="1" thickBot="1" thickTop="1">
      <c r="A51" s="4"/>
      <c r="C51" s="2"/>
      <c r="F51" s="1"/>
      <c r="G51" s="1"/>
      <c r="H51" s="1"/>
      <c r="I51" s="1"/>
      <c r="J51" s="1"/>
      <c r="K51" s="1"/>
      <c r="L51" s="1"/>
      <c r="M51" s="1"/>
    </row>
    <row r="52" spans="1:5" s="4" customFormat="1" ht="18.75" thickBot="1" thickTop="1">
      <c r="A52" s="4">
        <v>1</v>
      </c>
      <c r="B52" s="4">
        <v>311</v>
      </c>
      <c r="C52" s="9" t="s">
        <v>35</v>
      </c>
      <c r="D52" s="13" t="s">
        <v>82</v>
      </c>
      <c r="E52" s="5"/>
    </row>
    <row r="53" spans="1:5" s="4" customFormat="1" ht="16.5" thickBot="1" thickTop="1">
      <c r="A53" s="4">
        <v>1</v>
      </c>
      <c r="B53" s="4">
        <v>312</v>
      </c>
      <c r="C53" s="7" t="s">
        <v>76</v>
      </c>
      <c r="D53" s="11">
        <f>INDEX('[1]категории'!$C$3:$C$82,MATCH(D52,'[1]категории'!$B$3:$B$82,0))</f>
        <v>13</v>
      </c>
      <c r="E53" s="5"/>
    </row>
    <row r="54" spans="1:5" s="4" customFormat="1" ht="16.5" thickBot="1" thickTop="1">
      <c r="A54" s="4">
        <v>1</v>
      </c>
      <c r="B54" s="4">
        <v>313</v>
      </c>
      <c r="C54" s="7" t="s">
        <v>77</v>
      </c>
      <c r="D54" s="11" t="str">
        <f>INDEX('[1]категории'!$D$3:$D$82,MATCH(D52,'[1]категории'!$B$3:$B$82,0))</f>
        <v>World</v>
      </c>
      <c r="E54" s="5"/>
    </row>
    <row r="55" spans="1:5" s="4" customFormat="1" ht="18.75" thickBot="1" thickTop="1">
      <c r="A55" s="4">
        <v>1</v>
      </c>
      <c r="B55" s="4">
        <v>315</v>
      </c>
      <c r="C55" s="9" t="s">
        <v>78</v>
      </c>
      <c r="D55" s="13" t="s">
        <v>83</v>
      </c>
      <c r="E55" s="5"/>
    </row>
    <row r="56" spans="1:5" s="4" customFormat="1" ht="16.5" thickBot="1" thickTop="1">
      <c r="A56" s="4">
        <v>1</v>
      </c>
      <c r="B56" s="4">
        <v>316</v>
      </c>
      <c r="C56" s="9" t="s">
        <v>79</v>
      </c>
      <c r="D56" s="63" t="str">
        <f>INDEX('[2]world'!$D$3:$D$101,MATCH(D55,'[2]world'!$B$3:$B$101,0))</f>
        <v>RU</v>
      </c>
      <c r="E56" s="5"/>
    </row>
    <row r="57" spans="1:5" s="4" customFormat="1" ht="16.5" thickBot="1" thickTop="1">
      <c r="A57" s="4">
        <v>1</v>
      </c>
      <c r="B57" s="4">
        <v>317</v>
      </c>
      <c r="C57" s="9" t="s">
        <v>80</v>
      </c>
      <c r="D57" s="54">
        <f>MATCH(D55,'[2]world'!$B$3:$B$101,0)</f>
        <v>33</v>
      </c>
      <c r="E57" s="5"/>
    </row>
    <row r="58" spans="1:13" ht="9.75" customHeight="1" thickBot="1" thickTop="1">
      <c r="A58" s="4"/>
      <c r="C58" s="2"/>
      <c r="F58" s="1"/>
      <c r="G58" s="1"/>
      <c r="H58" s="1"/>
      <c r="I58" s="1"/>
      <c r="J58" s="1"/>
      <c r="K58" s="1"/>
      <c r="L58" s="1"/>
      <c r="M58" s="1"/>
    </row>
    <row r="59" spans="1:5" s="4" customFormat="1" ht="18.75" thickBot="1" thickTop="1">
      <c r="A59" s="4">
        <v>1</v>
      </c>
      <c r="B59" s="4">
        <v>321</v>
      </c>
      <c r="C59" s="9" t="s">
        <v>84</v>
      </c>
      <c r="D59" s="13" t="s">
        <v>85</v>
      </c>
      <c r="E59" s="5"/>
    </row>
    <row r="60" spans="1:5" s="4" customFormat="1" ht="16.5" thickBot="1" thickTop="1">
      <c r="A60" s="4">
        <v>1</v>
      </c>
      <c r="B60" s="4">
        <v>322</v>
      </c>
      <c r="C60" s="7" t="s">
        <v>76</v>
      </c>
      <c r="D60" s="11">
        <f>INDEX('[1]категории'!$C$3:$C$82,MATCH(D59,'[1]категории'!$B$3:$B$82,0))</f>
        <v>2</v>
      </c>
      <c r="E60" s="5"/>
    </row>
    <row r="61" spans="1:5" s="4" customFormat="1" ht="16.5" thickBot="1" thickTop="1">
      <c r="A61" s="4">
        <v>1</v>
      </c>
      <c r="B61" s="4">
        <v>323</v>
      </c>
      <c r="C61" s="7" t="s">
        <v>77</v>
      </c>
      <c r="D61" s="11" t="str">
        <f>INDEX('[1]категории'!$D$3:$D$82,MATCH(D59,'[1]категории'!$B$3:$B$82,0))</f>
        <v>YEAR</v>
      </c>
      <c r="E61" s="5"/>
    </row>
    <row r="62" spans="1:5" s="4" customFormat="1" ht="18.75" thickBot="1" thickTop="1">
      <c r="A62" s="4">
        <v>1</v>
      </c>
      <c r="B62" s="4">
        <v>325</v>
      </c>
      <c r="C62" s="9" t="s">
        <v>86</v>
      </c>
      <c r="D62" s="13">
        <v>2008</v>
      </c>
      <c r="E62" s="5"/>
    </row>
    <row r="63" spans="1:5" s="4" customFormat="1" ht="16.5" thickBot="1" thickTop="1">
      <c r="A63" s="4">
        <v>1</v>
      </c>
      <c r="B63" s="4">
        <v>326</v>
      </c>
      <c r="C63" s="9" t="s">
        <v>87</v>
      </c>
      <c r="D63" s="25">
        <f>INDEX('[1]period'!$D$3:$D$501,MATCH(D62,'[1]period'!$B$3:$B$501,0))</f>
        <v>2008</v>
      </c>
      <c r="E63" s="5"/>
    </row>
    <row r="64" spans="1:5" s="4" customFormat="1" ht="16.5" thickBot="1" thickTop="1">
      <c r="A64" s="4">
        <v>1</v>
      </c>
      <c r="B64" s="4">
        <v>327</v>
      </c>
      <c r="C64" s="9" t="s">
        <v>88</v>
      </c>
      <c r="D64" s="54">
        <f>MATCH(D62,'[1]period'!$D$3:$D$501,0)</f>
        <v>132</v>
      </c>
      <c r="E64" s="5"/>
    </row>
    <row r="65" spans="1:13" ht="15.75" thickTop="1">
      <c r="A65" s="4"/>
      <c r="B65" s="4"/>
      <c r="G65" s="27"/>
      <c r="H65" s="27"/>
      <c r="I65" s="27"/>
      <c r="J65" s="27"/>
      <c r="K65" s="27"/>
      <c r="L65" s="27"/>
      <c r="M65" s="27"/>
    </row>
    <row r="66" spans="1:6" s="18" customFormat="1" ht="15">
      <c r="A66" s="17"/>
      <c r="B66" s="17"/>
      <c r="C66" s="23" t="s">
        <v>21</v>
      </c>
      <c r="D66" s="19"/>
      <c r="E66" s="19"/>
      <c r="F66" s="19"/>
    </row>
    <row r="67" spans="1:37" s="21" customFormat="1" ht="15">
      <c r="A67" s="20">
        <v>2</v>
      </c>
      <c r="B67" s="20"/>
      <c r="C67" s="21">
        <v>3</v>
      </c>
      <c r="D67" s="22">
        <v>4</v>
      </c>
      <c r="E67" s="20"/>
      <c r="F67" s="21">
        <v>3</v>
      </c>
      <c r="G67" s="21">
        <v>4</v>
      </c>
      <c r="H67" s="21">
        <v>5</v>
      </c>
      <c r="I67" s="21">
        <v>5</v>
      </c>
      <c r="J67" s="21">
        <v>5</v>
      </c>
      <c r="K67" s="21">
        <v>5</v>
      </c>
      <c r="L67" s="21">
        <v>5</v>
      </c>
      <c r="M67" s="21">
        <v>5</v>
      </c>
      <c r="N67" s="21">
        <v>5</v>
      </c>
      <c r="O67" s="21">
        <v>5</v>
      </c>
      <c r="P67" s="21">
        <v>5</v>
      </c>
      <c r="Q67" s="21">
        <v>5</v>
      </c>
      <c r="R67" s="21">
        <v>5</v>
      </c>
      <c r="S67" s="21">
        <v>5</v>
      </c>
      <c r="T67" s="21">
        <v>5</v>
      </c>
      <c r="U67" s="21">
        <v>5</v>
      </c>
      <c r="V67" s="21">
        <v>5</v>
      </c>
      <c r="W67" s="21">
        <v>5</v>
      </c>
      <c r="X67" s="21">
        <v>5</v>
      </c>
      <c r="Y67" s="21">
        <v>5</v>
      </c>
      <c r="Z67" s="21">
        <v>5</v>
      </c>
      <c r="AA67" s="21">
        <v>5</v>
      </c>
      <c r="AB67" s="21">
        <v>5</v>
      </c>
      <c r="AC67" s="21">
        <v>5</v>
      </c>
      <c r="AD67" s="21">
        <v>5</v>
      </c>
      <c r="AE67" s="21">
        <v>5</v>
      </c>
      <c r="AF67" s="21">
        <v>5</v>
      </c>
      <c r="AG67" s="21">
        <v>5</v>
      </c>
      <c r="AH67" s="21">
        <v>5</v>
      </c>
      <c r="AI67" s="21">
        <v>5</v>
      </c>
      <c r="AJ67" s="21">
        <v>5</v>
      </c>
      <c r="AK67" s="21">
        <v>5</v>
      </c>
    </row>
    <row r="68" spans="1:37" ht="15.75" thickBot="1">
      <c r="A68" s="20">
        <v>3</v>
      </c>
      <c r="B68" s="25"/>
      <c r="C68" s="25"/>
      <c r="D68" s="25"/>
      <c r="E68" s="25"/>
      <c r="F68" s="25"/>
      <c r="G68" s="49" t="s">
        <v>23</v>
      </c>
      <c r="H68" s="26" t="str">
        <f>INDEX('[2]migdir'!$D$3:$D$176,MATCH(H69,'[2]migdir'!$B$3:$B$176,0))</f>
        <v>in_m</v>
      </c>
      <c r="I68" s="26" t="str">
        <f>INDEX('[2]migdir'!$D$3:$D$176,MATCH(I69,'[2]migdir'!$B$3:$B$176,0))</f>
        <v>in_m</v>
      </c>
      <c r="J68" s="26" t="str">
        <f>INDEX('[2]migdir'!$D$3:$D$176,MATCH(J69,'[2]migdir'!$B$3:$B$176,0))</f>
        <v>in_m</v>
      </c>
      <c r="K68" s="26" t="str">
        <f>INDEX('[2]migdir'!$D$3:$D$176,MATCH(K69,'[2]migdir'!$B$3:$B$176,0))</f>
        <v>in_m</v>
      </c>
      <c r="L68" s="26" t="str">
        <f>INDEX('[2]migdir'!$D$3:$D$176,MATCH(L69,'[2]migdir'!$B$3:$B$176,0))</f>
        <v>in_m</v>
      </c>
      <c r="M68" s="26" t="str">
        <f>INDEX('[2]migdir'!$D$3:$D$176,MATCH(M69,'[2]migdir'!$B$3:$B$176,0))</f>
        <v>in_m</v>
      </c>
      <c r="N68" s="26" t="str">
        <f>INDEX('[2]migdir'!$D$3:$D$176,MATCH(N69,'[2]migdir'!$B$3:$B$176,0))</f>
        <v>in_m</v>
      </c>
      <c r="O68" s="26" t="str">
        <f>INDEX('[2]migdir'!$D$3:$D$176,MATCH(O69,'[2]migdir'!$B$3:$B$176,0))</f>
        <v>in_m</v>
      </c>
      <c r="P68" s="26" t="str">
        <f>INDEX('[2]migdir'!$D$3:$D$176,MATCH(P69,'[2]migdir'!$B$3:$B$176,0))</f>
        <v>in_m</v>
      </c>
      <c r="Q68" s="26" t="str">
        <f>INDEX('[2]migdir'!$D$3:$D$176,MATCH(Q69,'[2]migdir'!$B$3:$B$176,0))</f>
        <v>in_m</v>
      </c>
      <c r="R68" s="26" t="str">
        <f>INDEX('[2]migdir'!$D$3:$D$176,MATCH(R69,'[2]migdir'!$B$3:$B$176,0))</f>
        <v>out_m</v>
      </c>
      <c r="S68" s="26" t="str">
        <f>INDEX('[2]migdir'!$D$3:$D$176,MATCH(S69,'[2]migdir'!$B$3:$B$176,0))</f>
        <v>out_m</v>
      </c>
      <c r="T68" s="26" t="str">
        <f>INDEX('[2]migdir'!$D$3:$D$176,MATCH(T69,'[2]migdir'!$B$3:$B$176,0))</f>
        <v>out_m</v>
      </c>
      <c r="U68" s="26" t="str">
        <f>INDEX('[2]migdir'!$D$3:$D$176,MATCH(U69,'[2]migdir'!$B$3:$B$176,0))</f>
        <v>out_m</v>
      </c>
      <c r="V68" s="26" t="str">
        <f>INDEX('[2]migdir'!$D$3:$D$176,MATCH(V69,'[2]migdir'!$B$3:$B$176,0))</f>
        <v>out_m</v>
      </c>
      <c r="W68" s="26" t="str">
        <f>INDEX('[2]migdir'!$D$3:$D$176,MATCH(W69,'[2]migdir'!$B$3:$B$176,0))</f>
        <v>out_m</v>
      </c>
      <c r="X68" s="26" t="str">
        <f>INDEX('[2]migdir'!$D$3:$D$176,MATCH(X69,'[2]migdir'!$B$3:$B$176,0))</f>
        <v>out_m</v>
      </c>
      <c r="Y68" s="26" t="str">
        <f>INDEX('[2]migdir'!$D$3:$D$176,MATCH(Y69,'[2]migdir'!$B$3:$B$176,0))</f>
        <v>out_m</v>
      </c>
      <c r="Z68" s="26" t="str">
        <f>INDEX('[2]migdir'!$D$3:$D$176,MATCH(Z69,'[2]migdir'!$B$3:$B$176,0))</f>
        <v>out_m</v>
      </c>
      <c r="AA68" s="26" t="str">
        <f>INDEX('[2]migdir'!$D$3:$D$176,MATCH(AA69,'[2]migdir'!$B$3:$B$176,0))</f>
        <v>out_m</v>
      </c>
      <c r="AB68" s="26" t="str">
        <f>INDEX('[2]migdir'!$D$3:$D$176,MATCH(AB69,'[2]migdir'!$B$3:$B$176,0))</f>
        <v>net_m</v>
      </c>
      <c r="AC68" s="26" t="str">
        <f>INDEX('[2]migdir'!$D$3:$D$176,MATCH(AC69,'[2]migdir'!$B$3:$B$176,0))</f>
        <v>net_m</v>
      </c>
      <c r="AD68" s="26" t="str">
        <f>INDEX('[2]migdir'!$D$3:$D$176,MATCH(AD69,'[2]migdir'!$B$3:$B$176,0))</f>
        <v>net_m</v>
      </c>
      <c r="AE68" s="26" t="str">
        <f>INDEX('[2]migdir'!$D$3:$D$176,MATCH(AE69,'[2]migdir'!$B$3:$B$176,0))</f>
        <v>net_m</v>
      </c>
      <c r="AF68" s="26" t="str">
        <f>INDEX('[2]migdir'!$D$3:$D$176,MATCH(AF69,'[2]migdir'!$B$3:$B$176,0))</f>
        <v>net_m</v>
      </c>
      <c r="AG68" s="26" t="str">
        <f>INDEX('[2]migdir'!$D$3:$D$176,MATCH(AG69,'[2]migdir'!$B$3:$B$176,0))</f>
        <v>net_m</v>
      </c>
      <c r="AH68" s="26" t="str">
        <f>INDEX('[2]migdir'!$D$3:$D$176,MATCH(AH69,'[2]migdir'!$B$3:$B$176,0))</f>
        <v>net_m</v>
      </c>
      <c r="AI68" s="26" t="str">
        <f>INDEX('[2]migdir'!$D$3:$D$176,MATCH(AI69,'[2]migdir'!$B$3:$B$176,0))</f>
        <v>net_m</v>
      </c>
      <c r="AJ68" s="26" t="str">
        <f>INDEX('[2]migdir'!$D$3:$D$176,MATCH(AJ69,'[2]migdir'!$B$3:$B$176,0))</f>
        <v>net_m</v>
      </c>
      <c r="AK68" s="26" t="str">
        <f>INDEX('[2]migdir'!$D$3:$D$176,MATCH(AK69,'[2]migdir'!$B$3:$B$176,0))</f>
        <v>net_m</v>
      </c>
    </row>
    <row r="69" spans="1:37" ht="105" customHeight="1" thickBot="1" thickTop="1">
      <c r="A69" s="4">
        <v>4</v>
      </c>
      <c r="B69" s="25"/>
      <c r="C69" s="25"/>
      <c r="D69" s="25"/>
      <c r="E69" s="25" t="s">
        <v>22</v>
      </c>
      <c r="F69" s="25" t="s">
        <v>23</v>
      </c>
      <c r="G69" s="50" t="s">
        <v>33</v>
      </c>
      <c r="H69" s="50" t="s">
        <v>57</v>
      </c>
      <c r="I69" s="50" t="s">
        <v>57</v>
      </c>
      <c r="J69" s="50" t="s">
        <v>57</v>
      </c>
      <c r="K69" s="50" t="s">
        <v>57</v>
      </c>
      <c r="L69" s="50" t="s">
        <v>57</v>
      </c>
      <c r="M69" s="50" t="s">
        <v>57</v>
      </c>
      <c r="N69" s="50" t="s">
        <v>57</v>
      </c>
      <c r="O69" s="50" t="s">
        <v>57</v>
      </c>
      <c r="P69" s="50" t="s">
        <v>57</v>
      </c>
      <c r="Q69" s="50" t="s">
        <v>57</v>
      </c>
      <c r="R69" s="50" t="s">
        <v>58</v>
      </c>
      <c r="S69" s="50" t="s">
        <v>58</v>
      </c>
      <c r="T69" s="50" t="s">
        <v>58</v>
      </c>
      <c r="U69" s="50" t="s">
        <v>58</v>
      </c>
      <c r="V69" s="50" t="s">
        <v>58</v>
      </c>
      <c r="W69" s="50" t="s">
        <v>58</v>
      </c>
      <c r="X69" s="50" t="s">
        <v>58</v>
      </c>
      <c r="Y69" s="50" t="s">
        <v>58</v>
      </c>
      <c r="Z69" s="50" t="s">
        <v>58</v>
      </c>
      <c r="AA69" s="50" t="s">
        <v>58</v>
      </c>
      <c r="AB69" s="50" t="s">
        <v>59</v>
      </c>
      <c r="AC69" s="50" t="s">
        <v>59</v>
      </c>
      <c r="AD69" s="50" t="s">
        <v>59</v>
      </c>
      <c r="AE69" s="50" t="s">
        <v>59</v>
      </c>
      <c r="AF69" s="50" t="s">
        <v>59</v>
      </c>
      <c r="AG69" s="50" t="s">
        <v>59</v>
      </c>
      <c r="AH69" s="50" t="s">
        <v>59</v>
      </c>
      <c r="AI69" s="50" t="s">
        <v>59</v>
      </c>
      <c r="AJ69" s="50" t="s">
        <v>59</v>
      </c>
      <c r="AK69" s="50" t="s">
        <v>59</v>
      </c>
    </row>
    <row r="70" spans="1:37" ht="16.5" thickBot="1" thickTop="1">
      <c r="A70" s="20">
        <v>3</v>
      </c>
      <c r="B70" s="25"/>
      <c r="C70" s="25"/>
      <c r="D70" s="25"/>
      <c r="E70" s="25"/>
      <c r="F70" s="25"/>
      <c r="G70" s="49" t="s">
        <v>23</v>
      </c>
      <c r="H70" s="26" t="str">
        <f>INDEX('[2]education'!$D$3:$D$176,MATCH(H71,'[2]education'!$B$3:$B$176,0))</f>
        <v>TOT</v>
      </c>
      <c r="I70" s="26" t="str">
        <f>INDEX('[2]education'!$D$3:$D$176,MATCH(I71,'[2]education'!$B$3:$B$176,0))</f>
        <v>high</v>
      </c>
      <c r="J70" s="26" t="str">
        <f>INDEX('[2]education'!$D$3:$D$176,MATCH(J71,'[2]education'!$B$3:$B$176,0))</f>
        <v>doct</v>
      </c>
      <c r="K70" s="26" t="str">
        <f>INDEX('[2]education'!$D$3:$D$176,MATCH(K71,'[2]education'!$B$3:$B$176,0))</f>
        <v>kand</v>
      </c>
      <c r="L70" s="26" t="str">
        <f>INDEX('[2]education'!$D$3:$D$176,MATCH(L71,'[2]education'!$B$3:$B$176,0))</f>
        <v>in_hi</v>
      </c>
      <c r="M70" s="26" t="str">
        <f>INDEX('[2]education'!$D$3:$D$176,MATCH(M71,'[2]education'!$B$3:$B$176,0))</f>
        <v>sec_prof</v>
      </c>
      <c r="N70" s="26" t="str">
        <f>INDEX('[2]education'!$D$3:$D$176,MATCH(N71,'[2]education'!$B$3:$B$176,0))</f>
        <v>sec</v>
      </c>
      <c r="O70" s="26" t="str">
        <f>INDEX('[2]education'!$D$3:$D$176,MATCH(O71,'[2]education'!$B$3:$B$176,0))</f>
        <v>in_sec</v>
      </c>
      <c r="P70" s="26" t="str">
        <f>INDEX('[2]education'!$D$3:$D$176,MATCH(P71,'[2]education'!$B$3:$B$176,0))</f>
        <v>pri</v>
      </c>
      <c r="Q70" s="26" t="str">
        <f>INDEX('[2]education'!$D$3:$D$176,MATCH(Q71,'[2]education'!$B$3:$B$176,0))</f>
        <v>not_sp</v>
      </c>
      <c r="R70" s="26" t="str">
        <f>INDEX('[2]education'!$D$3:$D$176,MATCH(R71,'[2]education'!$B$3:$B$176,0))</f>
        <v>TOT</v>
      </c>
      <c r="S70" s="26" t="str">
        <f>INDEX('[2]education'!$D$3:$D$176,MATCH(S71,'[2]education'!$B$3:$B$176,0))</f>
        <v>high</v>
      </c>
      <c r="T70" s="26" t="str">
        <f>INDEX('[2]education'!$D$3:$D$176,MATCH(T71,'[2]education'!$B$3:$B$176,0))</f>
        <v>doct</v>
      </c>
      <c r="U70" s="26" t="str">
        <f>INDEX('[2]education'!$D$3:$D$176,MATCH(U71,'[2]education'!$B$3:$B$176,0))</f>
        <v>kand</v>
      </c>
      <c r="V70" s="26" t="str">
        <f>INDEX('[2]education'!$D$3:$D$176,MATCH(V71,'[2]education'!$B$3:$B$176,0))</f>
        <v>in_hi</v>
      </c>
      <c r="W70" s="26" t="str">
        <f>INDEX('[2]education'!$D$3:$D$176,MATCH(W71,'[2]education'!$B$3:$B$176,0))</f>
        <v>sec_prof</v>
      </c>
      <c r="X70" s="26" t="str">
        <f>INDEX('[2]education'!$D$3:$D$176,MATCH(X71,'[2]education'!$B$3:$B$176,0))</f>
        <v>sec</v>
      </c>
      <c r="Y70" s="26" t="str">
        <f>INDEX('[2]education'!$D$3:$D$176,MATCH(Y71,'[2]education'!$B$3:$B$176,0))</f>
        <v>in_sec</v>
      </c>
      <c r="Z70" s="26" t="str">
        <f>INDEX('[2]education'!$D$3:$D$176,MATCH(Z71,'[2]education'!$B$3:$B$176,0))</f>
        <v>pri</v>
      </c>
      <c r="AA70" s="26" t="str">
        <f>INDEX('[2]education'!$D$3:$D$176,MATCH(AA71,'[2]education'!$B$3:$B$176,0))</f>
        <v>not_sp</v>
      </c>
      <c r="AB70" s="26" t="str">
        <f>INDEX('[2]education'!$D$3:$D$176,MATCH(AB71,'[2]education'!$B$3:$B$176,0))</f>
        <v>TOT</v>
      </c>
      <c r="AC70" s="26" t="str">
        <f>INDEX('[2]education'!$D$3:$D$176,MATCH(AC71,'[2]education'!$B$3:$B$176,0))</f>
        <v>high</v>
      </c>
      <c r="AD70" s="26" t="str">
        <f>INDEX('[2]education'!$D$3:$D$176,MATCH(AD71,'[2]education'!$B$3:$B$176,0))</f>
        <v>doct</v>
      </c>
      <c r="AE70" s="26" t="str">
        <f>INDEX('[2]education'!$D$3:$D$176,MATCH(AE71,'[2]education'!$B$3:$B$176,0))</f>
        <v>kand</v>
      </c>
      <c r="AF70" s="26" t="str">
        <f>INDEX('[2]education'!$D$3:$D$176,MATCH(AF71,'[2]education'!$B$3:$B$176,0))</f>
        <v>in_hi</v>
      </c>
      <c r="AG70" s="26" t="str">
        <f>INDEX('[2]education'!$D$3:$D$176,MATCH(AG71,'[2]education'!$B$3:$B$176,0))</f>
        <v>sec_prof</v>
      </c>
      <c r="AH70" s="26" t="str">
        <f>INDEX('[2]education'!$D$3:$D$176,MATCH(AH71,'[2]education'!$B$3:$B$176,0))</f>
        <v>sec</v>
      </c>
      <c r="AI70" s="26" t="str">
        <f>INDEX('[2]education'!$D$3:$D$176,MATCH(AI71,'[2]education'!$B$3:$B$176,0))</f>
        <v>in_sec</v>
      </c>
      <c r="AJ70" s="26" t="str">
        <f>INDEX('[2]education'!$D$3:$D$176,MATCH(AJ71,'[2]education'!$B$3:$B$176,0))</f>
        <v>pri</v>
      </c>
      <c r="AK70" s="26" t="str">
        <f>INDEX('[2]education'!$D$3:$D$176,MATCH(AK71,'[2]education'!$B$3:$B$176,0))</f>
        <v>not_sp</v>
      </c>
    </row>
    <row r="71" spans="1:37" ht="62.25" thickBot="1" thickTop="1">
      <c r="A71" s="4">
        <v>4</v>
      </c>
      <c r="B71" s="25" t="s">
        <v>22</v>
      </c>
      <c r="C71" s="25" t="s">
        <v>23</v>
      </c>
      <c r="D71" s="51" t="s">
        <v>52</v>
      </c>
      <c r="E71" s="25" t="s">
        <v>22</v>
      </c>
      <c r="F71" s="25" t="s">
        <v>23</v>
      </c>
      <c r="G71" s="46" t="s">
        <v>60</v>
      </c>
      <c r="H71" s="47" t="s">
        <v>39</v>
      </c>
      <c r="I71" s="47" t="s">
        <v>40</v>
      </c>
      <c r="J71" s="47" t="s">
        <v>41</v>
      </c>
      <c r="K71" s="47" t="s">
        <v>42</v>
      </c>
      <c r="L71" s="47" t="s">
        <v>43</v>
      </c>
      <c r="M71" s="47" t="s">
        <v>44</v>
      </c>
      <c r="N71" s="47" t="s">
        <v>45</v>
      </c>
      <c r="O71" s="47" t="s">
        <v>46</v>
      </c>
      <c r="P71" s="47" t="s">
        <v>47</v>
      </c>
      <c r="Q71" s="47" t="s">
        <v>48</v>
      </c>
      <c r="R71" s="47" t="s">
        <v>39</v>
      </c>
      <c r="S71" s="47" t="s">
        <v>40</v>
      </c>
      <c r="T71" s="47" t="s">
        <v>41</v>
      </c>
      <c r="U71" s="47" t="s">
        <v>42</v>
      </c>
      <c r="V71" s="47" t="s">
        <v>43</v>
      </c>
      <c r="W71" s="47" t="s">
        <v>44</v>
      </c>
      <c r="X71" s="47" t="s">
        <v>45</v>
      </c>
      <c r="Y71" s="47" t="s">
        <v>46</v>
      </c>
      <c r="Z71" s="47" t="s">
        <v>47</v>
      </c>
      <c r="AA71" s="47" t="s">
        <v>48</v>
      </c>
      <c r="AB71" s="47" t="s">
        <v>39</v>
      </c>
      <c r="AC71" s="47" t="s">
        <v>40</v>
      </c>
      <c r="AD71" s="47" t="s">
        <v>41</v>
      </c>
      <c r="AE71" s="47" t="s">
        <v>42</v>
      </c>
      <c r="AF71" s="47" t="s">
        <v>43</v>
      </c>
      <c r="AG71" s="47" t="s">
        <v>44</v>
      </c>
      <c r="AH71" s="47" t="s">
        <v>45</v>
      </c>
      <c r="AI71" s="47" t="s">
        <v>46</v>
      </c>
      <c r="AJ71" s="47" t="s">
        <v>47</v>
      </c>
      <c r="AK71" s="47" t="s">
        <v>48</v>
      </c>
    </row>
    <row r="72" spans="1:37" ht="16.5" thickBot="1" thickTop="1">
      <c r="A72" s="4">
        <v>5</v>
      </c>
      <c r="B72" s="45">
        <f>MATCH(D72,'[1]terr'!$B$3:$B$176,0)</f>
        <v>12</v>
      </c>
      <c r="C72" s="26" t="str">
        <f>INDEX('[1]terr'!$D$3:$D$176,MATCH(D72,'[1]terr'!$B$3:$B$176,0))</f>
        <v>TOT</v>
      </c>
      <c r="D72" s="47" t="s">
        <v>61</v>
      </c>
      <c r="E72" s="45">
        <f>MATCH(G72,'[2]rea_mig'!$B$3:$B$176,0)</f>
        <v>1</v>
      </c>
      <c r="F72" s="45" t="str">
        <f>INDEX('[2]rea_mig'!$D$3:$D$176,MATCH(G72,'[2]rea_mig'!$B$3:$B$176,0))</f>
        <v>TOT</v>
      </c>
      <c r="G72" s="38" t="s">
        <v>62</v>
      </c>
      <c r="H72" s="47">
        <v>1969127</v>
      </c>
      <c r="I72" s="47">
        <v>455179</v>
      </c>
      <c r="J72" s="47">
        <v>1339</v>
      </c>
      <c r="K72" s="47">
        <v>1597</v>
      </c>
      <c r="L72" s="47">
        <v>84725</v>
      </c>
      <c r="M72" s="47">
        <v>525710</v>
      </c>
      <c r="N72" s="47">
        <v>576274</v>
      </c>
      <c r="O72" s="47">
        <v>200144</v>
      </c>
      <c r="P72" s="47">
        <v>57644</v>
      </c>
      <c r="Q72" s="47">
        <v>69451</v>
      </c>
      <c r="R72" s="47">
        <v>1747320</v>
      </c>
      <c r="S72" s="47">
        <v>422922</v>
      </c>
      <c r="T72" s="47">
        <v>1175</v>
      </c>
      <c r="U72" s="47">
        <v>1499</v>
      </c>
      <c r="V72" s="47">
        <v>78992</v>
      </c>
      <c r="W72" s="47">
        <v>470272</v>
      </c>
      <c r="X72" s="47">
        <v>500780</v>
      </c>
      <c r="Y72" s="47">
        <v>177450</v>
      </c>
      <c r="Z72" s="47">
        <v>53329</v>
      </c>
      <c r="AA72" s="47">
        <v>43575</v>
      </c>
      <c r="AB72" s="47">
        <v>221807</v>
      </c>
      <c r="AC72" s="47">
        <v>32257</v>
      </c>
      <c r="AD72" s="47">
        <v>164</v>
      </c>
      <c r="AE72" s="47">
        <v>98</v>
      </c>
      <c r="AF72" s="47">
        <v>5733</v>
      </c>
      <c r="AG72" s="47">
        <v>55438</v>
      </c>
      <c r="AH72" s="47">
        <v>75494</v>
      </c>
      <c r="AI72" s="47">
        <v>22694</v>
      </c>
      <c r="AJ72" s="47">
        <v>4315</v>
      </c>
      <c r="AK72" s="47">
        <v>25876</v>
      </c>
    </row>
    <row r="73" spans="1:37" ht="16.5" thickBot="1" thickTop="1">
      <c r="A73" s="4"/>
      <c r="B73" s="45"/>
      <c r="C73" s="26"/>
      <c r="D73" s="47"/>
      <c r="E73" s="45"/>
      <c r="F73" s="45"/>
      <c r="G73" s="52" t="s">
        <v>63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</row>
    <row r="74" spans="1:37" ht="16.5" thickBot="1" thickTop="1">
      <c r="A74" s="4">
        <v>5</v>
      </c>
      <c r="B74" s="45">
        <f>MATCH(D74,'[1]terr'!$B$3:$B$176,0)</f>
        <v>12</v>
      </c>
      <c r="C74" s="26" t="str">
        <f>INDEX('[1]terr'!$D$3:$D$176,MATCH(D74,'[1]terr'!$B$3:$B$176,0))</f>
        <v>TOT</v>
      </c>
      <c r="D74" s="47" t="s">
        <v>61</v>
      </c>
      <c r="E74" s="45">
        <f>MATCH(G74,'[2]rea_mig'!$B$3:$B$176,0)</f>
        <v>2</v>
      </c>
      <c r="F74" s="45" t="str">
        <f>INDEX('[2]rea_mig'!$D$3:$D$176,MATCH(G74,'[2]rea_mig'!$B$3:$B$176,0))</f>
        <v>edu</v>
      </c>
      <c r="G74" s="38" t="s">
        <v>64</v>
      </c>
      <c r="H74" s="47">
        <v>141958</v>
      </c>
      <c r="I74" s="47">
        <v>5356</v>
      </c>
      <c r="J74" s="47">
        <v>3</v>
      </c>
      <c r="K74" s="47">
        <v>11</v>
      </c>
      <c r="L74" s="47">
        <v>10364</v>
      </c>
      <c r="M74" s="47">
        <v>6436</v>
      </c>
      <c r="N74" s="47">
        <v>94025</v>
      </c>
      <c r="O74" s="47">
        <v>20891</v>
      </c>
      <c r="P74" s="47">
        <v>1060</v>
      </c>
      <c r="Q74" s="47">
        <v>3826</v>
      </c>
      <c r="R74" s="47">
        <v>139069</v>
      </c>
      <c r="S74" s="47">
        <v>4994</v>
      </c>
      <c r="T74" s="47">
        <v>4</v>
      </c>
      <c r="U74" s="47">
        <v>12</v>
      </c>
      <c r="V74" s="47">
        <v>9949</v>
      </c>
      <c r="W74" s="47">
        <v>6190</v>
      </c>
      <c r="X74" s="47">
        <v>92700</v>
      </c>
      <c r="Y74" s="47">
        <v>20556</v>
      </c>
      <c r="Z74" s="47">
        <v>1008</v>
      </c>
      <c r="AA74" s="47">
        <v>3672</v>
      </c>
      <c r="AB74" s="47">
        <v>2889</v>
      </c>
      <c r="AC74" s="47">
        <v>362</v>
      </c>
      <c r="AD74" s="47">
        <v>-1</v>
      </c>
      <c r="AE74" s="47">
        <v>-1</v>
      </c>
      <c r="AF74" s="47">
        <v>415</v>
      </c>
      <c r="AG74" s="47">
        <v>246</v>
      </c>
      <c r="AH74" s="47">
        <v>1325</v>
      </c>
      <c r="AI74" s="47">
        <v>335</v>
      </c>
      <c r="AJ74" s="47">
        <v>52</v>
      </c>
      <c r="AK74" s="47">
        <v>154</v>
      </c>
    </row>
    <row r="75" spans="1:37" ht="16.5" thickBot="1" thickTop="1">
      <c r="A75" s="4">
        <v>5</v>
      </c>
      <c r="B75" s="45">
        <f>MATCH(D75,'[1]terr'!$B$3:$B$176,0)</f>
        <v>12</v>
      </c>
      <c r="C75" s="26" t="str">
        <f>INDEX('[1]terr'!$D$3:$D$176,MATCH(D75,'[1]terr'!$B$3:$B$176,0))</f>
        <v>TOT</v>
      </c>
      <c r="D75" s="47" t="s">
        <v>61</v>
      </c>
      <c r="E75" s="45">
        <f>MATCH(G75,'[2]rea_mig'!$B$3:$B$176,0)</f>
        <v>3</v>
      </c>
      <c r="F75" s="45" t="str">
        <f>INDEX('[2]rea_mig'!$D$3:$D$176,MATCH(G75,'[2]rea_mig'!$B$3:$B$176,0))</f>
        <v>work</v>
      </c>
      <c r="G75" s="38" t="s">
        <v>65</v>
      </c>
      <c r="H75" s="47">
        <v>206718</v>
      </c>
      <c r="I75" s="47">
        <v>78341</v>
      </c>
      <c r="J75" s="47">
        <v>163</v>
      </c>
      <c r="K75" s="47">
        <v>256</v>
      </c>
      <c r="L75" s="47">
        <v>8474</v>
      </c>
      <c r="M75" s="47">
        <v>59318</v>
      </c>
      <c r="N75" s="47">
        <v>45072</v>
      </c>
      <c r="O75" s="47">
        <v>11401</v>
      </c>
      <c r="P75" s="47">
        <v>812</v>
      </c>
      <c r="Q75" s="47">
        <v>3300</v>
      </c>
      <c r="R75" s="47">
        <v>184750</v>
      </c>
      <c r="S75" s="47">
        <v>74845</v>
      </c>
      <c r="T75" s="47">
        <v>145</v>
      </c>
      <c r="U75" s="47">
        <v>247</v>
      </c>
      <c r="V75" s="47">
        <v>8012</v>
      </c>
      <c r="W75" s="47">
        <v>54001</v>
      </c>
      <c r="X75" s="47">
        <v>35154</v>
      </c>
      <c r="Y75" s="47">
        <v>9653</v>
      </c>
      <c r="Z75" s="47">
        <v>602</v>
      </c>
      <c r="AA75" s="47">
        <v>2483</v>
      </c>
      <c r="AB75" s="47">
        <v>21968</v>
      </c>
      <c r="AC75" s="47">
        <v>3496</v>
      </c>
      <c r="AD75" s="47">
        <v>18</v>
      </c>
      <c r="AE75" s="47">
        <v>9</v>
      </c>
      <c r="AF75" s="47">
        <v>462</v>
      </c>
      <c r="AG75" s="47">
        <v>5317</v>
      </c>
      <c r="AH75" s="47">
        <v>9918</v>
      </c>
      <c r="AI75" s="47">
        <v>1748</v>
      </c>
      <c r="AJ75" s="47">
        <v>210</v>
      </c>
      <c r="AK75" s="47">
        <v>817</v>
      </c>
    </row>
    <row r="76" spans="1:37" ht="16.5" thickBot="1" thickTop="1">
      <c r="A76" s="4">
        <v>5</v>
      </c>
      <c r="B76" s="45">
        <f>MATCH(D76,'[1]terr'!$B$3:$B$176,0)</f>
        <v>12</v>
      </c>
      <c r="C76" s="26" t="str">
        <f>INDEX('[1]terr'!$D$3:$D$176,MATCH(D76,'[1]terr'!$B$3:$B$176,0))</f>
        <v>TOT</v>
      </c>
      <c r="D76" s="47" t="s">
        <v>61</v>
      </c>
      <c r="E76" s="45">
        <f>MATCH(G76,'[2]rea_mig'!$B$3:$B$176,0)</f>
        <v>4</v>
      </c>
      <c r="F76" s="45" t="str">
        <f>INDEX('[2]rea_mig'!$D$3:$D$176,MATCH(G76,'[2]rea_mig'!$B$3:$B$176,0))</f>
        <v>ret</v>
      </c>
      <c r="G76" s="38" t="s">
        <v>66</v>
      </c>
      <c r="H76" s="47">
        <v>208172</v>
      </c>
      <c r="I76" s="47">
        <v>49049</v>
      </c>
      <c r="J76" s="47">
        <v>156</v>
      </c>
      <c r="K76" s="47">
        <v>130</v>
      </c>
      <c r="L76" s="47">
        <v>10434</v>
      </c>
      <c r="M76" s="47">
        <v>62580</v>
      </c>
      <c r="N76" s="47">
        <v>55866</v>
      </c>
      <c r="O76" s="47">
        <v>21823</v>
      </c>
      <c r="P76" s="47">
        <v>5471</v>
      </c>
      <c r="Q76" s="47">
        <v>2949</v>
      </c>
      <c r="R76" s="47">
        <v>201088</v>
      </c>
      <c r="S76" s="47">
        <v>47740</v>
      </c>
      <c r="T76" s="47">
        <v>154</v>
      </c>
      <c r="U76" s="47">
        <v>125</v>
      </c>
      <c r="V76" s="47">
        <v>10212</v>
      </c>
      <c r="W76" s="47">
        <v>60398</v>
      </c>
      <c r="X76" s="47">
        <v>53445</v>
      </c>
      <c r="Y76" s="47">
        <v>21132</v>
      </c>
      <c r="Z76" s="47">
        <v>5240</v>
      </c>
      <c r="AA76" s="47">
        <v>2921</v>
      </c>
      <c r="AB76" s="47">
        <v>7084</v>
      </c>
      <c r="AC76" s="47">
        <v>1309</v>
      </c>
      <c r="AD76" s="47">
        <v>2</v>
      </c>
      <c r="AE76" s="47">
        <v>5</v>
      </c>
      <c r="AF76" s="47">
        <v>222</v>
      </c>
      <c r="AG76" s="47">
        <v>2182</v>
      </c>
      <c r="AH76" s="47">
        <v>2421</v>
      </c>
      <c r="AI76" s="47">
        <v>691</v>
      </c>
      <c r="AJ76" s="47">
        <v>231</v>
      </c>
      <c r="AK76" s="47">
        <v>28</v>
      </c>
    </row>
    <row r="77" spans="1:37" ht="16.5" thickBot="1" thickTop="1">
      <c r="A77" s="4">
        <v>5</v>
      </c>
      <c r="B77" s="45">
        <f>MATCH(D77,'[1]terr'!$B$3:$B$176,0)</f>
        <v>12</v>
      </c>
      <c r="C77" s="26" t="str">
        <f>INDEX('[1]terr'!$D$3:$D$176,MATCH(D77,'[1]terr'!$B$3:$B$176,0))</f>
        <v>TOT</v>
      </c>
      <c r="D77" s="47" t="s">
        <v>61</v>
      </c>
      <c r="E77" s="45">
        <f>MATCH(G77,'[2]rea_mig'!$B$3:$B$176,0)</f>
        <v>5</v>
      </c>
      <c r="F77" s="45" t="str">
        <f>INDEX('[2]rea_mig'!$D$3:$D$176,MATCH(G77,'[2]rea_mig'!$B$3:$B$176,0))</f>
        <v>ethn</v>
      </c>
      <c r="G77" s="38" t="s">
        <v>67</v>
      </c>
      <c r="H77" s="47">
        <v>4268</v>
      </c>
      <c r="I77" s="47">
        <v>727</v>
      </c>
      <c r="J77" s="47">
        <v>6</v>
      </c>
      <c r="K77" s="47">
        <v>2</v>
      </c>
      <c r="L77" s="47">
        <v>136</v>
      </c>
      <c r="M77" s="47">
        <v>1361</v>
      </c>
      <c r="N77" s="47">
        <v>1254</v>
      </c>
      <c r="O77" s="47">
        <v>560</v>
      </c>
      <c r="P77" s="47">
        <v>115</v>
      </c>
      <c r="Q77" s="47">
        <v>115</v>
      </c>
      <c r="R77" s="47">
        <v>638</v>
      </c>
      <c r="S77" s="47">
        <v>126</v>
      </c>
      <c r="T77" s="47">
        <v>3</v>
      </c>
      <c r="U77" s="47">
        <v>1</v>
      </c>
      <c r="V77" s="47">
        <v>28</v>
      </c>
      <c r="W77" s="47">
        <v>186</v>
      </c>
      <c r="X77" s="47">
        <v>204</v>
      </c>
      <c r="Y77" s="47">
        <v>62</v>
      </c>
      <c r="Z77" s="47">
        <v>22</v>
      </c>
      <c r="AA77" s="47">
        <v>10</v>
      </c>
      <c r="AB77" s="47">
        <v>3630</v>
      </c>
      <c r="AC77" s="47">
        <v>601</v>
      </c>
      <c r="AD77" s="47">
        <v>3</v>
      </c>
      <c r="AE77" s="47">
        <v>1</v>
      </c>
      <c r="AF77" s="47">
        <v>108</v>
      </c>
      <c r="AG77" s="47">
        <v>1175</v>
      </c>
      <c r="AH77" s="47">
        <v>1050</v>
      </c>
      <c r="AI77" s="47">
        <v>498</v>
      </c>
      <c r="AJ77" s="47">
        <v>93</v>
      </c>
      <c r="AK77" s="47">
        <v>105</v>
      </c>
    </row>
    <row r="78" spans="1:37" ht="16.5" thickBot="1" thickTop="1">
      <c r="A78" s="4">
        <v>5</v>
      </c>
      <c r="B78" s="45">
        <f>MATCH(D78,'[1]terr'!$B$3:$B$176,0)</f>
        <v>12</v>
      </c>
      <c r="C78" s="26" t="str">
        <f>INDEX('[1]terr'!$D$3:$D$176,MATCH(D78,'[1]terr'!$B$3:$B$176,0))</f>
        <v>TOT</v>
      </c>
      <c r="D78" s="47" t="s">
        <v>61</v>
      </c>
      <c r="E78" s="45">
        <f>MATCH(G78,'[2]rea_mig'!$B$3:$B$176,0)</f>
        <v>6</v>
      </c>
      <c r="F78" s="45" t="str">
        <f>INDEX('[2]rea_mig'!$D$3:$D$176,MATCH(G78,'[2]rea_mig'!$B$3:$B$176,0))</f>
        <v>crim</v>
      </c>
      <c r="G78" s="38" t="s">
        <v>68</v>
      </c>
      <c r="H78" s="47">
        <v>689</v>
      </c>
      <c r="I78" s="47">
        <v>137</v>
      </c>
      <c r="J78" s="47">
        <v>1</v>
      </c>
      <c r="K78" s="47">
        <v>0</v>
      </c>
      <c r="L78" s="47">
        <v>39</v>
      </c>
      <c r="M78" s="47">
        <v>208</v>
      </c>
      <c r="N78" s="47">
        <v>180</v>
      </c>
      <c r="O78" s="47">
        <v>80</v>
      </c>
      <c r="P78" s="47">
        <v>21</v>
      </c>
      <c r="Q78" s="47">
        <v>24</v>
      </c>
      <c r="R78" s="47">
        <v>402</v>
      </c>
      <c r="S78" s="47">
        <v>89</v>
      </c>
      <c r="T78" s="47">
        <v>1</v>
      </c>
      <c r="U78" s="47">
        <v>0</v>
      </c>
      <c r="V78" s="47">
        <v>30</v>
      </c>
      <c r="W78" s="47">
        <v>121</v>
      </c>
      <c r="X78" s="47">
        <v>91</v>
      </c>
      <c r="Y78" s="47">
        <v>49</v>
      </c>
      <c r="Z78" s="47">
        <v>11</v>
      </c>
      <c r="AA78" s="47">
        <v>11</v>
      </c>
      <c r="AB78" s="47">
        <v>287</v>
      </c>
      <c r="AC78" s="47">
        <v>48</v>
      </c>
      <c r="AD78" s="47">
        <v>0</v>
      </c>
      <c r="AE78" s="47">
        <v>0</v>
      </c>
      <c r="AF78" s="47">
        <v>9</v>
      </c>
      <c r="AG78" s="47">
        <v>87</v>
      </c>
      <c r="AH78" s="47">
        <v>89</v>
      </c>
      <c r="AI78" s="47">
        <v>31</v>
      </c>
      <c r="AJ78" s="47">
        <v>10</v>
      </c>
      <c r="AK78" s="47">
        <v>13</v>
      </c>
    </row>
    <row r="79" spans="1:37" ht="16.5" thickBot="1" thickTop="1">
      <c r="A79" s="4">
        <v>5</v>
      </c>
      <c r="B79" s="45">
        <f>MATCH(D79,'[1]terr'!$B$3:$B$176,0)</f>
        <v>12</v>
      </c>
      <c r="C79" s="26" t="str">
        <f>INDEX('[1]terr'!$D$3:$D$176,MATCH(D79,'[1]terr'!$B$3:$B$176,0))</f>
        <v>TOT</v>
      </c>
      <c r="D79" s="47" t="s">
        <v>61</v>
      </c>
      <c r="E79" s="45">
        <f>MATCH(G79,'[2]rea_mig'!$B$3:$B$176,0)</f>
        <v>7</v>
      </c>
      <c r="F79" s="45" t="str">
        <f>INDEX('[2]rea_mig'!$D$3:$D$176,MATCH(G79,'[2]rea_mig'!$B$3:$B$176,0))</f>
        <v>ecol</v>
      </c>
      <c r="G79" s="38" t="s">
        <v>69</v>
      </c>
      <c r="H79" s="47">
        <v>4395</v>
      </c>
      <c r="I79" s="47">
        <v>1096</v>
      </c>
      <c r="J79" s="47">
        <v>10</v>
      </c>
      <c r="K79" s="47">
        <v>2</v>
      </c>
      <c r="L79" s="47">
        <v>195</v>
      </c>
      <c r="M79" s="47">
        <v>1507</v>
      </c>
      <c r="N79" s="47">
        <v>910</v>
      </c>
      <c r="O79" s="47">
        <v>463</v>
      </c>
      <c r="P79" s="47">
        <v>137</v>
      </c>
      <c r="Q79" s="47">
        <v>87</v>
      </c>
      <c r="R79" s="47">
        <v>3828</v>
      </c>
      <c r="S79" s="47">
        <v>946</v>
      </c>
      <c r="T79" s="47">
        <v>10</v>
      </c>
      <c r="U79" s="47">
        <v>2</v>
      </c>
      <c r="V79" s="47">
        <v>183</v>
      </c>
      <c r="W79" s="47">
        <v>1317</v>
      </c>
      <c r="X79" s="47">
        <v>791</v>
      </c>
      <c r="Y79" s="47">
        <v>406</v>
      </c>
      <c r="Z79" s="47">
        <v>123</v>
      </c>
      <c r="AA79" s="47">
        <v>62</v>
      </c>
      <c r="AB79" s="47">
        <v>567</v>
      </c>
      <c r="AC79" s="47">
        <v>150</v>
      </c>
      <c r="AD79" s="47">
        <v>0</v>
      </c>
      <c r="AE79" s="47">
        <v>0</v>
      </c>
      <c r="AF79" s="47">
        <v>12</v>
      </c>
      <c r="AG79" s="47">
        <v>190</v>
      </c>
      <c r="AH79" s="47">
        <v>119</v>
      </c>
      <c r="AI79" s="47">
        <v>57</v>
      </c>
      <c r="AJ79" s="47">
        <v>14</v>
      </c>
      <c r="AK79" s="47">
        <v>25</v>
      </c>
    </row>
    <row r="80" spans="1:37" ht="16.5" thickBot="1" thickTop="1">
      <c r="A80" s="4">
        <v>5</v>
      </c>
      <c r="B80" s="45">
        <f>MATCH(D80,'[1]terr'!$B$3:$B$176,0)</f>
        <v>12</v>
      </c>
      <c r="C80" s="26" t="str">
        <f>INDEX('[1]terr'!$D$3:$D$176,MATCH(D80,'[1]terr'!$B$3:$B$176,0))</f>
        <v>TOT</v>
      </c>
      <c r="D80" s="47" t="s">
        <v>61</v>
      </c>
      <c r="E80" s="45">
        <f>MATCH(G80,'[2]rea_mig'!$B$3:$B$176,0)</f>
        <v>8</v>
      </c>
      <c r="F80" s="45" t="str">
        <f>INDEX('[2]rea_mig'!$D$3:$D$176,MATCH(G80,'[2]rea_mig'!$B$3:$B$176,0))</f>
        <v>clim</v>
      </c>
      <c r="G80" s="38" t="s">
        <v>70</v>
      </c>
      <c r="H80" s="47">
        <v>5994</v>
      </c>
      <c r="I80" s="47">
        <v>1551</v>
      </c>
      <c r="J80" s="47">
        <v>9</v>
      </c>
      <c r="K80" s="47">
        <v>13</v>
      </c>
      <c r="L80" s="47">
        <v>242</v>
      </c>
      <c r="M80" s="47">
        <v>1942</v>
      </c>
      <c r="N80" s="47">
        <v>1327</v>
      </c>
      <c r="O80" s="47">
        <v>660</v>
      </c>
      <c r="P80" s="47">
        <v>154</v>
      </c>
      <c r="Q80" s="47">
        <v>118</v>
      </c>
      <c r="R80" s="47">
        <v>5428</v>
      </c>
      <c r="S80" s="47">
        <v>1466</v>
      </c>
      <c r="T80" s="47">
        <v>9</v>
      </c>
      <c r="U80" s="47">
        <v>12</v>
      </c>
      <c r="V80" s="47">
        <v>226</v>
      </c>
      <c r="W80" s="47">
        <v>1759</v>
      </c>
      <c r="X80" s="47">
        <v>1162</v>
      </c>
      <c r="Y80" s="47">
        <v>577</v>
      </c>
      <c r="Z80" s="47">
        <v>142</v>
      </c>
      <c r="AA80" s="47">
        <v>96</v>
      </c>
      <c r="AB80" s="47">
        <v>566</v>
      </c>
      <c r="AC80" s="47">
        <v>85</v>
      </c>
      <c r="AD80" s="47">
        <v>0</v>
      </c>
      <c r="AE80" s="47">
        <v>1</v>
      </c>
      <c r="AF80" s="47">
        <v>16</v>
      </c>
      <c r="AG80" s="47">
        <v>183</v>
      </c>
      <c r="AH80" s="47">
        <v>165</v>
      </c>
      <c r="AI80" s="47">
        <v>83</v>
      </c>
      <c r="AJ80" s="47">
        <v>12</v>
      </c>
      <c r="AK80" s="47">
        <v>22</v>
      </c>
    </row>
    <row r="81" spans="1:37" ht="16.5" thickBot="1" thickTop="1">
      <c r="A81" s="4">
        <v>5</v>
      </c>
      <c r="B81" s="45">
        <f>MATCH(D81,'[1]terr'!$B$3:$B$176,0)</f>
        <v>12</v>
      </c>
      <c r="C81" s="26" t="str">
        <f>INDEX('[1]terr'!$D$3:$D$176,MATCH(D81,'[1]terr'!$B$3:$B$176,0))</f>
        <v>TOT</v>
      </c>
      <c r="D81" s="47" t="s">
        <v>61</v>
      </c>
      <c r="E81" s="45">
        <f>MATCH(G81,'[2]rea_mig'!$B$3:$B$176,0)</f>
        <v>9</v>
      </c>
      <c r="F81" s="45" t="str">
        <f>INDEX('[2]rea_mig'!$D$3:$D$176,MATCH(G81,'[2]rea_mig'!$B$3:$B$176,0))</f>
        <v>priv</v>
      </c>
      <c r="G81" s="38" t="s">
        <v>71</v>
      </c>
      <c r="H81" s="47">
        <v>1220079</v>
      </c>
      <c r="I81" s="47">
        <v>277339</v>
      </c>
      <c r="J81" s="47">
        <v>858</v>
      </c>
      <c r="K81" s="47">
        <v>1007</v>
      </c>
      <c r="L81" s="47">
        <v>49655</v>
      </c>
      <c r="M81" s="47">
        <v>352911</v>
      </c>
      <c r="N81" s="47">
        <v>334402</v>
      </c>
      <c r="O81" s="47">
        <v>129616</v>
      </c>
      <c r="P81" s="47">
        <v>43167</v>
      </c>
      <c r="Q81" s="47">
        <v>32989</v>
      </c>
      <c r="R81" s="47">
        <v>1070546</v>
      </c>
      <c r="S81" s="47">
        <v>254365</v>
      </c>
      <c r="T81" s="47">
        <v>739</v>
      </c>
      <c r="U81" s="47">
        <v>935</v>
      </c>
      <c r="V81" s="47">
        <v>45673</v>
      </c>
      <c r="W81" s="47">
        <v>312329</v>
      </c>
      <c r="X81" s="47">
        <v>282026</v>
      </c>
      <c r="Y81" s="47">
        <v>112456</v>
      </c>
      <c r="Z81" s="47">
        <v>39910</v>
      </c>
      <c r="AA81" s="47">
        <v>23787</v>
      </c>
      <c r="AB81" s="47">
        <v>149533</v>
      </c>
      <c r="AC81" s="47">
        <v>22974</v>
      </c>
      <c r="AD81" s="47">
        <v>119</v>
      </c>
      <c r="AE81" s="47">
        <v>72</v>
      </c>
      <c r="AF81" s="47">
        <v>3982</v>
      </c>
      <c r="AG81" s="47">
        <v>40582</v>
      </c>
      <c r="AH81" s="47">
        <v>52376</v>
      </c>
      <c r="AI81" s="47">
        <v>17160</v>
      </c>
      <c r="AJ81" s="47">
        <v>3257</v>
      </c>
      <c r="AK81" s="47">
        <v>9202</v>
      </c>
    </row>
    <row r="82" spans="1:37" ht="16.5" thickBot="1" thickTop="1">
      <c r="A82" s="4">
        <v>5</v>
      </c>
      <c r="B82" s="45">
        <f>MATCH(D82,'[1]terr'!$B$3:$B$176,0)</f>
        <v>12</v>
      </c>
      <c r="C82" s="26" t="str">
        <f>INDEX('[1]terr'!$D$3:$D$176,MATCH(D82,'[1]terr'!$B$3:$B$176,0))</f>
        <v>TOT</v>
      </c>
      <c r="D82" s="47" t="s">
        <v>61</v>
      </c>
      <c r="E82" s="45">
        <f>MATCH(G82,'[2]rea_mig'!$B$3:$B$176,0)</f>
        <v>10</v>
      </c>
      <c r="F82" s="45" t="str">
        <f>INDEX('[2]rea_mig'!$D$3:$D$176,MATCH(G82,'[2]rea_mig'!$B$3:$B$176,0))</f>
        <v>other</v>
      </c>
      <c r="G82" s="38" t="s">
        <v>72</v>
      </c>
      <c r="H82" s="47">
        <v>143614</v>
      </c>
      <c r="I82" s="47">
        <v>37704</v>
      </c>
      <c r="J82" s="47">
        <v>130</v>
      </c>
      <c r="K82" s="47">
        <v>163</v>
      </c>
      <c r="L82" s="47">
        <v>4367</v>
      </c>
      <c r="M82" s="47">
        <v>34634</v>
      </c>
      <c r="N82" s="47">
        <v>38591</v>
      </c>
      <c r="O82" s="47">
        <v>12772</v>
      </c>
      <c r="P82" s="47">
        <v>6026</v>
      </c>
      <c r="Q82" s="47">
        <v>9520</v>
      </c>
      <c r="R82" s="47">
        <v>123558</v>
      </c>
      <c r="S82" s="47">
        <v>34846</v>
      </c>
      <c r="T82" s="47">
        <v>107</v>
      </c>
      <c r="U82" s="47">
        <v>152</v>
      </c>
      <c r="V82" s="47">
        <v>3939</v>
      </c>
      <c r="W82" s="47">
        <v>29800</v>
      </c>
      <c r="X82" s="47">
        <v>31634</v>
      </c>
      <c r="Y82" s="47">
        <v>10969</v>
      </c>
      <c r="Z82" s="47">
        <v>5648</v>
      </c>
      <c r="AA82" s="47">
        <v>6722</v>
      </c>
      <c r="AB82" s="47">
        <v>20056</v>
      </c>
      <c r="AC82" s="47">
        <v>2858</v>
      </c>
      <c r="AD82" s="47">
        <v>23</v>
      </c>
      <c r="AE82" s="47">
        <v>11</v>
      </c>
      <c r="AF82" s="47">
        <v>428</v>
      </c>
      <c r="AG82" s="47">
        <v>4834</v>
      </c>
      <c r="AH82" s="47">
        <v>6957</v>
      </c>
      <c r="AI82" s="47">
        <v>1803</v>
      </c>
      <c r="AJ82" s="47">
        <v>378</v>
      </c>
      <c r="AK82" s="47">
        <v>2798</v>
      </c>
    </row>
    <row r="83" spans="1:37" ht="16.5" thickBot="1" thickTop="1">
      <c r="A83" s="4">
        <v>5</v>
      </c>
      <c r="B83" s="45">
        <f>MATCH(D83,'[1]terr'!$B$3:$B$176,0)</f>
        <v>12</v>
      </c>
      <c r="C83" s="26" t="str">
        <f>INDEX('[1]terr'!$D$3:$D$176,MATCH(D83,'[1]terr'!$B$3:$B$176,0))</f>
        <v>TOT</v>
      </c>
      <c r="D83" s="47" t="s">
        <v>61</v>
      </c>
      <c r="E83" s="45">
        <f>MATCH(G83,'[2]rea_mig'!$B$3:$B$176,0)</f>
        <v>11</v>
      </c>
      <c r="F83" s="45" t="str">
        <f>INDEX('[2]rea_mig'!$D$3:$D$176,MATCH(G83,'[2]rea_mig'!$B$3:$B$176,0))</f>
        <v>not_sp</v>
      </c>
      <c r="G83" s="38" t="s">
        <v>73</v>
      </c>
      <c r="H83" s="47">
        <v>33240</v>
      </c>
      <c r="I83" s="47">
        <v>3879</v>
      </c>
      <c r="J83" s="47">
        <v>3</v>
      </c>
      <c r="K83" s="47">
        <v>13</v>
      </c>
      <c r="L83" s="47">
        <v>819</v>
      </c>
      <c r="M83" s="47">
        <v>4813</v>
      </c>
      <c r="N83" s="47">
        <v>4647</v>
      </c>
      <c r="O83" s="47">
        <v>1878</v>
      </c>
      <c r="P83" s="47">
        <v>681</v>
      </c>
      <c r="Q83" s="47">
        <v>16523</v>
      </c>
      <c r="R83" s="47">
        <v>18013</v>
      </c>
      <c r="S83" s="47">
        <v>3505</v>
      </c>
      <c r="T83" s="47">
        <v>3</v>
      </c>
      <c r="U83" s="47">
        <v>13</v>
      </c>
      <c r="V83" s="47">
        <v>740</v>
      </c>
      <c r="W83" s="47">
        <v>4171</v>
      </c>
      <c r="X83" s="47">
        <v>3573</v>
      </c>
      <c r="Y83" s="47">
        <v>1590</v>
      </c>
      <c r="Z83" s="47">
        <v>623</v>
      </c>
      <c r="AA83" s="47">
        <v>3811</v>
      </c>
      <c r="AB83" s="47">
        <v>15227</v>
      </c>
      <c r="AC83" s="47">
        <v>374</v>
      </c>
      <c r="AD83" s="47">
        <v>0</v>
      </c>
      <c r="AE83" s="47">
        <v>0</v>
      </c>
      <c r="AF83" s="47">
        <v>79</v>
      </c>
      <c r="AG83" s="47">
        <v>642</v>
      </c>
      <c r="AH83" s="47">
        <v>1074</v>
      </c>
      <c r="AI83" s="47">
        <v>288</v>
      </c>
      <c r="AJ83" s="47">
        <v>58</v>
      </c>
      <c r="AK83" s="47">
        <v>12712</v>
      </c>
    </row>
    <row r="84" spans="1:37" ht="16.5" thickBot="1" thickTop="1">
      <c r="A84" s="4">
        <v>5</v>
      </c>
      <c r="B84" s="45">
        <f>MATCH(D84,'[1]terr'!$B$3:$B$176,0)</f>
        <v>13</v>
      </c>
      <c r="C84" s="26" t="str">
        <f>INDEX('[1]terr'!$D$3:$D$176,MATCH(D84,'[1]terr'!$B$3:$B$176,0))</f>
        <v>Dom</v>
      </c>
      <c r="D84" s="53" t="s">
        <v>74</v>
      </c>
      <c r="E84" s="45">
        <f>MATCH(G84,'[2]rea_mig'!$B$3:$B$176,0)</f>
        <v>1</v>
      </c>
      <c r="F84" s="45" t="str">
        <f>INDEX('[2]rea_mig'!$D$3:$D$176,MATCH(G84,'[2]rea_mig'!$B$3:$B$176,0))</f>
        <v>TOT</v>
      </c>
      <c r="G84" s="38" t="s">
        <v>62</v>
      </c>
      <c r="H84" s="47">
        <v>1711881</v>
      </c>
      <c r="I84" s="47">
        <v>414649</v>
      </c>
      <c r="J84" s="47">
        <v>1126</v>
      </c>
      <c r="K84" s="47">
        <v>1431</v>
      </c>
      <c r="L84" s="47">
        <v>77800</v>
      </c>
      <c r="M84" s="47">
        <v>461480</v>
      </c>
      <c r="N84" s="47">
        <v>491747</v>
      </c>
      <c r="O84" s="47">
        <v>173919</v>
      </c>
      <c r="P84" s="47">
        <v>52369</v>
      </c>
      <c r="Q84" s="47">
        <v>39917</v>
      </c>
      <c r="R84" s="47">
        <v>1711881</v>
      </c>
      <c r="S84" s="47">
        <v>413837</v>
      </c>
      <c r="T84" s="47">
        <v>1135</v>
      </c>
      <c r="U84" s="47">
        <v>1446</v>
      </c>
      <c r="V84" s="47">
        <v>77810</v>
      </c>
      <c r="W84" s="47">
        <v>461478</v>
      </c>
      <c r="X84" s="47">
        <v>491723</v>
      </c>
      <c r="Y84" s="47">
        <v>173917</v>
      </c>
      <c r="Z84" s="47">
        <v>52370</v>
      </c>
      <c r="AA84" s="47">
        <v>40746</v>
      </c>
      <c r="AB84" s="47">
        <v>0</v>
      </c>
      <c r="AC84" s="47">
        <v>812</v>
      </c>
      <c r="AD84" s="47">
        <v>-9</v>
      </c>
      <c r="AE84" s="47">
        <v>-15</v>
      </c>
      <c r="AF84" s="47">
        <v>-10</v>
      </c>
      <c r="AG84" s="47">
        <v>2</v>
      </c>
      <c r="AH84" s="47">
        <v>24</v>
      </c>
      <c r="AI84" s="47">
        <v>2</v>
      </c>
      <c r="AJ84" s="47">
        <v>-1</v>
      </c>
      <c r="AK84" s="47">
        <v>-829</v>
      </c>
    </row>
    <row r="85" spans="1:37" ht="30.75" customHeight="1" thickBot="1" thickTop="1">
      <c r="A85" s="4"/>
      <c r="B85" s="45"/>
      <c r="C85" s="26"/>
      <c r="D85" s="53"/>
      <c r="E85" s="45"/>
      <c r="F85" s="45"/>
      <c r="G85" s="52" t="s">
        <v>63</v>
      </c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</row>
    <row r="86" spans="1:37" ht="21.75" customHeight="1" thickBot="1" thickTop="1">
      <c r="A86" s="4">
        <v>5</v>
      </c>
      <c r="B86" s="45">
        <f>MATCH(D86,'[1]terr'!$B$3:$B$176,0)</f>
        <v>13</v>
      </c>
      <c r="C86" s="26" t="str">
        <f>INDEX('[1]terr'!$D$3:$D$176,MATCH(D86,'[1]terr'!$B$3:$B$176,0))</f>
        <v>Dom</v>
      </c>
      <c r="D86" s="53" t="s">
        <v>74</v>
      </c>
      <c r="E86" s="45">
        <f>MATCH(G86,'[2]rea_mig'!$B$3:$B$176,0)</f>
        <v>2</v>
      </c>
      <c r="F86" s="45" t="str">
        <f>INDEX('[2]rea_mig'!$D$3:$D$176,MATCH(G86,'[2]rea_mig'!$B$3:$B$176,0))</f>
        <v>edu</v>
      </c>
      <c r="G86" s="38" t="s">
        <v>64</v>
      </c>
      <c r="H86" s="47">
        <v>138466</v>
      </c>
      <c r="I86" s="47">
        <v>4924</v>
      </c>
      <c r="J86" s="47">
        <v>3</v>
      </c>
      <c r="K86" s="47">
        <v>11</v>
      </c>
      <c r="L86" s="47">
        <v>9851</v>
      </c>
      <c r="M86" s="47">
        <v>6129</v>
      </c>
      <c r="N86" s="47">
        <v>92479</v>
      </c>
      <c r="O86" s="47">
        <v>20450</v>
      </c>
      <c r="P86" s="47">
        <v>998</v>
      </c>
      <c r="Q86" s="47">
        <v>3635</v>
      </c>
      <c r="R86" s="47">
        <v>138408</v>
      </c>
      <c r="S86" s="47">
        <v>4902</v>
      </c>
      <c r="T86" s="47">
        <v>3</v>
      </c>
      <c r="U86" s="47">
        <v>11</v>
      </c>
      <c r="V86" s="47">
        <v>9850</v>
      </c>
      <c r="W86" s="47">
        <v>6131</v>
      </c>
      <c r="X86" s="47">
        <v>92437</v>
      </c>
      <c r="Y86" s="47">
        <v>20440</v>
      </c>
      <c r="Z86" s="47">
        <v>998</v>
      </c>
      <c r="AA86" s="47">
        <v>3650</v>
      </c>
      <c r="AB86" s="47">
        <v>58</v>
      </c>
      <c r="AC86" s="47">
        <v>22</v>
      </c>
      <c r="AD86" s="47">
        <v>0</v>
      </c>
      <c r="AE86" s="47">
        <v>0</v>
      </c>
      <c r="AF86" s="47">
        <v>1</v>
      </c>
      <c r="AG86" s="47">
        <v>-2</v>
      </c>
      <c r="AH86" s="47">
        <v>42</v>
      </c>
      <c r="AI86" s="47">
        <v>10</v>
      </c>
      <c r="AJ86" s="47">
        <v>0</v>
      </c>
      <c r="AK86" s="47">
        <v>-15</v>
      </c>
    </row>
    <row r="87" spans="1:37" ht="22.5" customHeight="1" thickBot="1" thickTop="1">
      <c r="A87" s="4">
        <v>5</v>
      </c>
      <c r="B87" s="45">
        <f>MATCH(D87,'[1]terr'!$B$3:$B$176,0)</f>
        <v>13</v>
      </c>
      <c r="C87" s="26" t="str">
        <f>INDEX('[1]terr'!$D$3:$D$176,MATCH(D87,'[1]terr'!$B$3:$B$176,0))</f>
        <v>Dom</v>
      </c>
      <c r="D87" s="53" t="s">
        <v>74</v>
      </c>
      <c r="E87" s="45">
        <f>MATCH(G87,'[2]rea_mig'!$B$3:$B$176,0)</f>
        <v>3</v>
      </c>
      <c r="F87" s="45" t="str">
        <f>INDEX('[2]rea_mig'!$D$3:$D$176,MATCH(G87,'[2]rea_mig'!$B$3:$B$176,0))</f>
        <v>work</v>
      </c>
      <c r="G87" s="38" t="s">
        <v>65</v>
      </c>
      <c r="H87" s="47">
        <v>182505</v>
      </c>
      <c r="I87" s="47">
        <v>74153</v>
      </c>
      <c r="J87" s="47">
        <v>140</v>
      </c>
      <c r="K87" s="47">
        <v>234</v>
      </c>
      <c r="L87" s="47">
        <v>7914</v>
      </c>
      <c r="M87" s="47">
        <v>53439</v>
      </c>
      <c r="N87" s="47">
        <v>34716</v>
      </c>
      <c r="O87" s="47">
        <v>9537</v>
      </c>
      <c r="P87" s="47">
        <v>594</v>
      </c>
      <c r="Q87" s="47">
        <v>2152</v>
      </c>
      <c r="R87" s="47">
        <v>182508</v>
      </c>
      <c r="S87" s="47">
        <v>73857</v>
      </c>
      <c r="T87" s="47">
        <v>140</v>
      </c>
      <c r="U87" s="47">
        <v>234</v>
      </c>
      <c r="V87" s="47">
        <v>7914</v>
      </c>
      <c r="W87" s="47">
        <v>53438</v>
      </c>
      <c r="X87" s="47">
        <v>34718</v>
      </c>
      <c r="Y87" s="47">
        <v>9539</v>
      </c>
      <c r="Z87" s="47">
        <v>594</v>
      </c>
      <c r="AA87" s="47">
        <v>2448</v>
      </c>
      <c r="AB87" s="47">
        <v>-3</v>
      </c>
      <c r="AC87" s="47">
        <v>296</v>
      </c>
      <c r="AD87" s="47">
        <v>0</v>
      </c>
      <c r="AE87" s="47">
        <v>0</v>
      </c>
      <c r="AF87" s="47">
        <v>0</v>
      </c>
      <c r="AG87" s="47">
        <v>1</v>
      </c>
      <c r="AH87" s="47">
        <v>-2</v>
      </c>
      <c r="AI87" s="47">
        <v>-2</v>
      </c>
      <c r="AJ87" s="47">
        <v>0</v>
      </c>
      <c r="AK87" s="47">
        <v>-296</v>
      </c>
    </row>
    <row r="88" spans="1:37" ht="32.25" customHeight="1" thickBot="1" thickTop="1">
      <c r="A88" s="4">
        <v>5</v>
      </c>
      <c r="B88" s="45">
        <f>MATCH(D88,'[1]terr'!$B$3:$B$176,0)</f>
        <v>13</v>
      </c>
      <c r="C88" s="26" t="str">
        <f>INDEX('[1]terr'!$D$3:$D$176,MATCH(D88,'[1]terr'!$B$3:$B$176,0))</f>
        <v>Dom</v>
      </c>
      <c r="D88" s="53" t="s">
        <v>74</v>
      </c>
      <c r="E88" s="45">
        <f>MATCH(G88,'[2]rea_mig'!$B$3:$B$176,0)</f>
        <v>4</v>
      </c>
      <c r="F88" s="45" t="str">
        <f>INDEX('[2]rea_mig'!$D$3:$D$176,MATCH(G88,'[2]rea_mig'!$B$3:$B$176,0))</f>
        <v>ret</v>
      </c>
      <c r="G88" s="38" t="s">
        <v>66</v>
      </c>
      <c r="H88" s="47">
        <v>196644</v>
      </c>
      <c r="I88" s="47">
        <v>46954</v>
      </c>
      <c r="J88" s="47">
        <v>147</v>
      </c>
      <c r="K88" s="47">
        <v>121</v>
      </c>
      <c r="L88" s="47">
        <v>10104</v>
      </c>
      <c r="M88" s="47">
        <v>59123</v>
      </c>
      <c r="N88" s="47">
        <v>52141</v>
      </c>
      <c r="O88" s="47">
        <v>20575</v>
      </c>
      <c r="P88" s="47">
        <v>5115</v>
      </c>
      <c r="Q88" s="47">
        <v>2632</v>
      </c>
      <c r="R88" s="47">
        <v>196636</v>
      </c>
      <c r="S88" s="47">
        <v>46771</v>
      </c>
      <c r="T88" s="47">
        <v>151</v>
      </c>
      <c r="U88" s="47">
        <v>123</v>
      </c>
      <c r="V88" s="47">
        <v>10104</v>
      </c>
      <c r="W88" s="47">
        <v>59116</v>
      </c>
      <c r="X88" s="47">
        <v>52135</v>
      </c>
      <c r="Y88" s="47">
        <v>20574</v>
      </c>
      <c r="Z88" s="47">
        <v>5115</v>
      </c>
      <c r="AA88" s="47">
        <v>2821</v>
      </c>
      <c r="AB88" s="47">
        <v>8</v>
      </c>
      <c r="AC88" s="47">
        <v>183</v>
      </c>
      <c r="AD88" s="47">
        <v>-4</v>
      </c>
      <c r="AE88" s="47">
        <v>-2</v>
      </c>
      <c r="AF88" s="47">
        <v>0</v>
      </c>
      <c r="AG88" s="47">
        <v>7</v>
      </c>
      <c r="AH88" s="47">
        <v>6</v>
      </c>
      <c r="AI88" s="47">
        <v>1</v>
      </c>
      <c r="AJ88" s="47">
        <v>0</v>
      </c>
      <c r="AK88" s="47">
        <v>-189</v>
      </c>
    </row>
    <row r="89" spans="1:37" ht="16.5" thickBot="1" thickTop="1">
      <c r="A89" s="4">
        <v>5</v>
      </c>
      <c r="B89" s="45">
        <f>MATCH(D89,'[1]terr'!$B$3:$B$176,0)</f>
        <v>13</v>
      </c>
      <c r="C89" s="26" t="str">
        <f>INDEX('[1]terr'!$D$3:$D$176,MATCH(D89,'[1]terr'!$B$3:$B$176,0))</f>
        <v>Dom</v>
      </c>
      <c r="D89" s="53" t="s">
        <v>74</v>
      </c>
      <c r="E89" s="45">
        <f>MATCH(G89,'[2]rea_mig'!$B$3:$B$176,0)</f>
        <v>5</v>
      </c>
      <c r="F89" s="45" t="str">
        <f>INDEX('[2]rea_mig'!$D$3:$D$176,MATCH(G89,'[2]rea_mig'!$B$3:$B$176,0))</f>
        <v>ethn</v>
      </c>
      <c r="G89" s="38" t="s">
        <v>67</v>
      </c>
      <c r="H89" s="47">
        <v>591</v>
      </c>
      <c r="I89" s="47">
        <v>122</v>
      </c>
      <c r="J89" s="47">
        <v>3</v>
      </c>
      <c r="K89" s="47">
        <v>1</v>
      </c>
      <c r="L89" s="47">
        <v>26</v>
      </c>
      <c r="M89" s="47">
        <v>169</v>
      </c>
      <c r="N89" s="47">
        <v>188</v>
      </c>
      <c r="O89" s="47">
        <v>55</v>
      </c>
      <c r="P89" s="47">
        <v>22</v>
      </c>
      <c r="Q89" s="47">
        <v>9</v>
      </c>
      <c r="R89" s="47">
        <v>595</v>
      </c>
      <c r="S89" s="47">
        <v>121</v>
      </c>
      <c r="T89" s="47">
        <v>3</v>
      </c>
      <c r="U89" s="47">
        <v>1</v>
      </c>
      <c r="V89" s="47">
        <v>26</v>
      </c>
      <c r="W89" s="47">
        <v>170</v>
      </c>
      <c r="X89" s="47">
        <v>191</v>
      </c>
      <c r="Y89" s="47">
        <v>55</v>
      </c>
      <c r="Z89" s="47">
        <v>22</v>
      </c>
      <c r="AA89" s="47">
        <v>10</v>
      </c>
      <c r="AB89" s="47">
        <v>-4</v>
      </c>
      <c r="AC89" s="47">
        <v>1</v>
      </c>
      <c r="AD89" s="47">
        <v>0</v>
      </c>
      <c r="AE89" s="47">
        <v>0</v>
      </c>
      <c r="AF89" s="47">
        <v>0</v>
      </c>
      <c r="AG89" s="47">
        <v>-1</v>
      </c>
      <c r="AH89" s="47">
        <v>-3</v>
      </c>
      <c r="AI89" s="47">
        <v>0</v>
      </c>
      <c r="AJ89" s="47">
        <v>0</v>
      </c>
      <c r="AK89" s="47">
        <v>-1</v>
      </c>
    </row>
    <row r="90" spans="1:37" ht="21.75" customHeight="1" thickBot="1" thickTop="1">
      <c r="A90" s="4">
        <v>5</v>
      </c>
      <c r="B90" s="45">
        <f>MATCH(D90,'[1]terr'!$B$3:$B$176,0)</f>
        <v>13</v>
      </c>
      <c r="C90" s="26" t="str">
        <f>INDEX('[1]terr'!$D$3:$D$176,MATCH(D90,'[1]terr'!$B$3:$B$176,0))</f>
        <v>Dom</v>
      </c>
      <c r="D90" s="53" t="s">
        <v>74</v>
      </c>
      <c r="E90" s="45">
        <f>MATCH(G90,'[2]rea_mig'!$B$3:$B$176,0)</f>
        <v>6</v>
      </c>
      <c r="F90" s="45" t="str">
        <f>INDEX('[2]rea_mig'!$D$3:$D$176,MATCH(G90,'[2]rea_mig'!$B$3:$B$176,0))</f>
        <v>crim</v>
      </c>
      <c r="G90" s="38" t="s">
        <v>68</v>
      </c>
      <c r="H90" s="47">
        <v>390</v>
      </c>
      <c r="I90" s="47">
        <v>87</v>
      </c>
      <c r="J90" s="47">
        <v>1</v>
      </c>
      <c r="K90" s="47">
        <v>0</v>
      </c>
      <c r="L90" s="47">
        <v>29</v>
      </c>
      <c r="M90" s="47">
        <v>118</v>
      </c>
      <c r="N90" s="47">
        <v>88</v>
      </c>
      <c r="O90" s="47">
        <v>48</v>
      </c>
      <c r="P90" s="47">
        <v>9</v>
      </c>
      <c r="Q90" s="47">
        <v>11</v>
      </c>
      <c r="R90" s="47">
        <v>390</v>
      </c>
      <c r="S90" s="47">
        <v>87</v>
      </c>
      <c r="T90" s="47">
        <v>1</v>
      </c>
      <c r="U90" s="47">
        <v>0</v>
      </c>
      <c r="V90" s="47">
        <v>29</v>
      </c>
      <c r="W90" s="47">
        <v>118</v>
      </c>
      <c r="X90" s="47">
        <v>88</v>
      </c>
      <c r="Y90" s="47">
        <v>48</v>
      </c>
      <c r="Z90" s="47">
        <v>9</v>
      </c>
      <c r="AA90" s="47">
        <v>11</v>
      </c>
      <c r="AB90" s="47">
        <v>0</v>
      </c>
      <c r="AC90" s="47">
        <v>0</v>
      </c>
      <c r="AD90" s="47">
        <v>0</v>
      </c>
      <c r="AE90" s="47">
        <v>0</v>
      </c>
      <c r="AF90" s="47">
        <v>0</v>
      </c>
      <c r="AG90" s="47">
        <v>0</v>
      </c>
      <c r="AH90" s="47">
        <v>0</v>
      </c>
      <c r="AI90" s="47">
        <v>0</v>
      </c>
      <c r="AJ90" s="47">
        <v>0</v>
      </c>
      <c r="AK90" s="47">
        <v>0</v>
      </c>
    </row>
    <row r="91" spans="1:37" ht="16.5" thickBot="1" thickTop="1">
      <c r="A91" s="4">
        <v>5</v>
      </c>
      <c r="B91" s="45">
        <f>MATCH(D91,'[1]terr'!$B$3:$B$176,0)</f>
        <v>13</v>
      </c>
      <c r="C91" s="26" t="str">
        <f>INDEX('[1]terr'!$D$3:$D$176,MATCH(D91,'[1]terr'!$B$3:$B$176,0))</f>
        <v>Dom</v>
      </c>
      <c r="D91" s="53" t="s">
        <v>74</v>
      </c>
      <c r="E91" s="45">
        <f>MATCH(G91,'[2]rea_mig'!$B$3:$B$176,0)</f>
        <v>7</v>
      </c>
      <c r="F91" s="45" t="str">
        <f>INDEX('[2]rea_mig'!$D$3:$D$176,MATCH(G91,'[2]rea_mig'!$B$3:$B$176,0))</f>
        <v>ecol</v>
      </c>
      <c r="G91" s="38" t="s">
        <v>69</v>
      </c>
      <c r="H91" s="47">
        <v>3777</v>
      </c>
      <c r="I91" s="47">
        <v>933</v>
      </c>
      <c r="J91" s="47">
        <v>10</v>
      </c>
      <c r="K91" s="47">
        <v>2</v>
      </c>
      <c r="L91" s="47">
        <v>181</v>
      </c>
      <c r="M91" s="47">
        <v>1297</v>
      </c>
      <c r="N91" s="47">
        <v>774</v>
      </c>
      <c r="O91" s="47">
        <v>406</v>
      </c>
      <c r="P91" s="47">
        <v>123</v>
      </c>
      <c r="Q91" s="47">
        <v>63</v>
      </c>
      <c r="R91" s="47">
        <v>3775</v>
      </c>
      <c r="S91" s="47">
        <v>932</v>
      </c>
      <c r="T91" s="47">
        <v>10</v>
      </c>
      <c r="U91" s="47">
        <v>2</v>
      </c>
      <c r="V91" s="47">
        <v>181</v>
      </c>
      <c r="W91" s="47">
        <v>1297</v>
      </c>
      <c r="X91" s="47">
        <v>774</v>
      </c>
      <c r="Y91" s="47">
        <v>406</v>
      </c>
      <c r="Z91" s="47">
        <v>123</v>
      </c>
      <c r="AA91" s="47">
        <v>62</v>
      </c>
      <c r="AB91" s="47">
        <v>2</v>
      </c>
      <c r="AC91" s="47">
        <v>1</v>
      </c>
      <c r="AD91" s="47">
        <v>0</v>
      </c>
      <c r="AE91" s="47">
        <v>0</v>
      </c>
      <c r="AF91" s="47">
        <v>0</v>
      </c>
      <c r="AG91" s="47">
        <v>0</v>
      </c>
      <c r="AH91" s="47">
        <v>0</v>
      </c>
      <c r="AI91" s="47">
        <v>0</v>
      </c>
      <c r="AJ91" s="47">
        <v>0</v>
      </c>
      <c r="AK91" s="47">
        <v>1</v>
      </c>
    </row>
    <row r="92" spans="1:37" ht="16.5" thickBot="1" thickTop="1">
      <c r="A92" s="4">
        <v>5</v>
      </c>
      <c r="B92" s="45">
        <f>MATCH(D92,'[1]terr'!$B$3:$B$176,0)</f>
        <v>13</v>
      </c>
      <c r="C92" s="26" t="str">
        <f>INDEX('[1]terr'!$D$3:$D$176,MATCH(D92,'[1]terr'!$B$3:$B$176,0))</f>
        <v>Dom</v>
      </c>
      <c r="D92" s="53" t="s">
        <v>74</v>
      </c>
      <c r="E92" s="45">
        <f>MATCH(G92,'[2]rea_mig'!$B$3:$B$176,0)</f>
        <v>8</v>
      </c>
      <c r="F92" s="45" t="str">
        <f>INDEX('[2]rea_mig'!$D$3:$D$176,MATCH(G92,'[2]rea_mig'!$B$3:$B$176,0))</f>
        <v>clim</v>
      </c>
      <c r="G92" s="38" t="s">
        <v>70</v>
      </c>
      <c r="H92" s="47">
        <v>5278</v>
      </c>
      <c r="I92" s="47">
        <v>1419</v>
      </c>
      <c r="J92" s="47">
        <v>9</v>
      </c>
      <c r="K92" s="47">
        <v>12</v>
      </c>
      <c r="L92" s="47">
        <v>221</v>
      </c>
      <c r="M92" s="47">
        <v>1716</v>
      </c>
      <c r="N92" s="47">
        <v>1126</v>
      </c>
      <c r="O92" s="47">
        <v>566</v>
      </c>
      <c r="P92" s="47">
        <v>135</v>
      </c>
      <c r="Q92" s="47">
        <v>95</v>
      </c>
      <c r="R92" s="47">
        <v>5273</v>
      </c>
      <c r="S92" s="47">
        <v>1418</v>
      </c>
      <c r="T92" s="47">
        <v>9</v>
      </c>
      <c r="U92" s="47">
        <v>12</v>
      </c>
      <c r="V92" s="47">
        <v>221</v>
      </c>
      <c r="W92" s="47">
        <v>1715</v>
      </c>
      <c r="X92" s="47">
        <v>1125</v>
      </c>
      <c r="Y92" s="47">
        <v>565</v>
      </c>
      <c r="Z92" s="47">
        <v>134</v>
      </c>
      <c r="AA92" s="47">
        <v>95</v>
      </c>
      <c r="AB92" s="47">
        <v>5</v>
      </c>
      <c r="AC92" s="47">
        <v>1</v>
      </c>
      <c r="AD92" s="47">
        <v>0</v>
      </c>
      <c r="AE92" s="47">
        <v>0</v>
      </c>
      <c r="AF92" s="47">
        <v>0</v>
      </c>
      <c r="AG92" s="47">
        <v>1</v>
      </c>
      <c r="AH92" s="47">
        <v>1</v>
      </c>
      <c r="AI92" s="47">
        <v>1</v>
      </c>
      <c r="AJ92" s="47">
        <v>1</v>
      </c>
      <c r="AK92" s="47">
        <v>0</v>
      </c>
    </row>
    <row r="93" spans="1:37" ht="16.5" thickBot="1" thickTop="1">
      <c r="A93" s="4">
        <v>5</v>
      </c>
      <c r="B93" s="45">
        <f>MATCH(D93,'[1]terr'!$B$3:$B$176,0)</f>
        <v>13</v>
      </c>
      <c r="C93" s="26" t="str">
        <f>INDEX('[1]terr'!$D$3:$D$176,MATCH(D93,'[1]terr'!$B$3:$B$176,0))</f>
        <v>Dom</v>
      </c>
      <c r="D93" s="53" t="s">
        <v>74</v>
      </c>
      <c r="E93" s="45">
        <f>MATCH(G93,'[2]rea_mig'!$B$3:$B$176,0)</f>
        <v>9</v>
      </c>
      <c r="F93" s="45" t="str">
        <f>INDEX('[2]rea_mig'!$D$3:$D$176,MATCH(G93,'[2]rea_mig'!$B$3:$B$176,0))</f>
        <v>priv</v>
      </c>
      <c r="G93" s="38" t="s">
        <v>71</v>
      </c>
      <c r="H93" s="47">
        <v>1046484</v>
      </c>
      <c r="I93" s="47">
        <v>248333</v>
      </c>
      <c r="J93" s="47">
        <v>708</v>
      </c>
      <c r="K93" s="47">
        <v>890</v>
      </c>
      <c r="L93" s="47">
        <v>44848</v>
      </c>
      <c r="M93" s="47">
        <v>306034</v>
      </c>
      <c r="N93" s="47">
        <v>275779</v>
      </c>
      <c r="O93" s="47">
        <v>109931</v>
      </c>
      <c r="P93" s="47">
        <v>39168</v>
      </c>
      <c r="Q93" s="47">
        <v>22391</v>
      </c>
      <c r="R93" s="47">
        <v>1046548</v>
      </c>
      <c r="S93" s="47">
        <v>248053</v>
      </c>
      <c r="T93" s="47">
        <v>714</v>
      </c>
      <c r="U93" s="47">
        <v>900</v>
      </c>
      <c r="V93" s="47">
        <v>44857</v>
      </c>
      <c r="W93" s="47">
        <v>306035</v>
      </c>
      <c r="X93" s="47">
        <v>275802</v>
      </c>
      <c r="Y93" s="47">
        <v>109938</v>
      </c>
      <c r="Z93" s="47">
        <v>39172</v>
      </c>
      <c r="AA93" s="47">
        <v>22691</v>
      </c>
      <c r="AB93" s="47">
        <v>-64</v>
      </c>
      <c r="AC93" s="47">
        <v>280</v>
      </c>
      <c r="AD93" s="47">
        <v>-6</v>
      </c>
      <c r="AE93" s="47">
        <v>-10</v>
      </c>
      <c r="AF93" s="47">
        <v>-9</v>
      </c>
      <c r="AG93" s="47">
        <v>-1</v>
      </c>
      <c r="AH93" s="47">
        <v>-23</v>
      </c>
      <c r="AI93" s="47">
        <v>-7</v>
      </c>
      <c r="AJ93" s="47">
        <v>-4</v>
      </c>
      <c r="AK93" s="47">
        <v>-300</v>
      </c>
    </row>
    <row r="94" spans="1:37" ht="16.5" thickBot="1" thickTop="1">
      <c r="A94" s="4">
        <v>5</v>
      </c>
      <c r="B94" s="45">
        <f>MATCH(D94,'[1]terr'!$B$3:$B$176,0)</f>
        <v>13</v>
      </c>
      <c r="C94" s="26" t="str">
        <f>INDEX('[1]terr'!$D$3:$D$176,MATCH(D94,'[1]terr'!$B$3:$B$176,0))</f>
        <v>Dom</v>
      </c>
      <c r="D94" s="53" t="s">
        <v>74</v>
      </c>
      <c r="E94" s="45">
        <f>MATCH(G94,'[2]rea_mig'!$B$3:$B$176,0)</f>
        <v>10</v>
      </c>
      <c r="F94" s="45" t="str">
        <f>INDEX('[2]rea_mig'!$D$3:$D$176,MATCH(G94,'[2]rea_mig'!$B$3:$B$176,0))</f>
        <v>other</v>
      </c>
      <c r="G94" s="38" t="s">
        <v>72</v>
      </c>
      <c r="H94" s="47">
        <v>120913</v>
      </c>
      <c r="I94" s="47">
        <v>34253</v>
      </c>
      <c r="J94" s="47">
        <v>102</v>
      </c>
      <c r="K94" s="47">
        <v>148</v>
      </c>
      <c r="L94" s="47">
        <v>3895</v>
      </c>
      <c r="M94" s="47">
        <v>29323</v>
      </c>
      <c r="N94" s="47">
        <v>30924</v>
      </c>
      <c r="O94" s="47">
        <v>10778</v>
      </c>
      <c r="P94" s="47">
        <v>5589</v>
      </c>
      <c r="Q94" s="47">
        <v>6151</v>
      </c>
      <c r="R94" s="47">
        <v>120915</v>
      </c>
      <c r="S94" s="47">
        <v>34225</v>
      </c>
      <c r="T94" s="47">
        <v>101</v>
      </c>
      <c r="U94" s="47">
        <v>150</v>
      </c>
      <c r="V94" s="47">
        <v>3895</v>
      </c>
      <c r="W94" s="47">
        <v>29326</v>
      </c>
      <c r="X94" s="47">
        <v>30923</v>
      </c>
      <c r="Y94" s="47">
        <v>10779</v>
      </c>
      <c r="Z94" s="47">
        <v>5587</v>
      </c>
      <c r="AA94" s="47">
        <v>6180</v>
      </c>
      <c r="AB94" s="47">
        <v>-2</v>
      </c>
      <c r="AC94" s="47">
        <v>28</v>
      </c>
      <c r="AD94" s="47">
        <v>1</v>
      </c>
      <c r="AE94" s="47">
        <v>-2</v>
      </c>
      <c r="AF94" s="47">
        <v>0</v>
      </c>
      <c r="AG94" s="47">
        <v>-3</v>
      </c>
      <c r="AH94" s="47">
        <v>1</v>
      </c>
      <c r="AI94" s="47">
        <v>-1</v>
      </c>
      <c r="AJ94" s="47">
        <v>2</v>
      </c>
      <c r="AK94" s="47">
        <v>-29</v>
      </c>
    </row>
    <row r="95" spans="1:37" ht="16.5" thickBot="1" thickTop="1">
      <c r="A95" s="4">
        <v>5</v>
      </c>
      <c r="B95" s="45">
        <f>MATCH(D95,'[1]terr'!$B$3:$B$176,0)</f>
        <v>13</v>
      </c>
      <c r="C95" s="26" t="str">
        <f>INDEX('[1]terr'!$D$3:$D$176,MATCH(D95,'[1]terr'!$B$3:$B$176,0))</f>
        <v>Dom</v>
      </c>
      <c r="D95" s="53" t="s">
        <v>74</v>
      </c>
      <c r="E95" s="45">
        <f>MATCH(G95,'[2]rea_mig'!$B$3:$B$176,0)</f>
        <v>11</v>
      </c>
      <c r="F95" s="45" t="str">
        <f>INDEX('[2]rea_mig'!$D$3:$D$176,MATCH(G95,'[2]rea_mig'!$B$3:$B$176,0))</f>
        <v>not_sp</v>
      </c>
      <c r="G95" s="38" t="s">
        <v>73</v>
      </c>
      <c r="H95" s="47">
        <v>16833</v>
      </c>
      <c r="I95" s="47">
        <v>3471</v>
      </c>
      <c r="J95" s="47">
        <v>3</v>
      </c>
      <c r="K95" s="47">
        <v>12</v>
      </c>
      <c r="L95" s="47">
        <v>731</v>
      </c>
      <c r="M95" s="47">
        <v>4132</v>
      </c>
      <c r="N95" s="47">
        <v>3532</v>
      </c>
      <c r="O95" s="47">
        <v>1573</v>
      </c>
      <c r="P95" s="47">
        <v>616</v>
      </c>
      <c r="Q95" s="47">
        <v>2778</v>
      </c>
      <c r="R95" s="47">
        <v>16833</v>
      </c>
      <c r="S95" s="47">
        <v>3471</v>
      </c>
      <c r="T95" s="47">
        <v>3</v>
      </c>
      <c r="U95" s="47">
        <v>13</v>
      </c>
      <c r="V95" s="47">
        <v>733</v>
      </c>
      <c r="W95" s="47">
        <v>4132</v>
      </c>
      <c r="X95" s="47">
        <v>3530</v>
      </c>
      <c r="Y95" s="47">
        <v>1573</v>
      </c>
      <c r="Z95" s="47">
        <v>616</v>
      </c>
      <c r="AA95" s="47">
        <v>2778</v>
      </c>
      <c r="AB95" s="47">
        <v>0</v>
      </c>
      <c r="AC95" s="47">
        <v>0</v>
      </c>
      <c r="AD95" s="47">
        <v>0</v>
      </c>
      <c r="AE95" s="47">
        <v>-1</v>
      </c>
      <c r="AF95" s="47">
        <v>-2</v>
      </c>
      <c r="AG95" s="47">
        <v>0</v>
      </c>
      <c r="AH95" s="47">
        <v>2</v>
      </c>
      <c r="AI95" s="47">
        <v>0</v>
      </c>
      <c r="AJ95" s="47">
        <v>0</v>
      </c>
      <c r="AK95" s="47">
        <v>0</v>
      </c>
    </row>
    <row r="96" spans="1:37" ht="16.5" thickBot="1" thickTop="1">
      <c r="A96" s="4">
        <v>5</v>
      </c>
      <c r="B96" s="45">
        <f>MATCH(D96,'[1]terr'!$B$3:$B$176,0)</f>
        <v>14</v>
      </c>
      <c r="C96" s="26" t="str">
        <f>INDEX('[1]terr'!$D$3:$D$176,MATCH(D96,'[1]terr'!$B$3:$B$176,0))</f>
        <v>Intern</v>
      </c>
      <c r="D96" s="53" t="s">
        <v>75</v>
      </c>
      <c r="E96" s="45">
        <f>MATCH(G96,'[2]rea_mig'!$B$3:$B$176,0)</f>
        <v>1</v>
      </c>
      <c r="F96" s="45" t="str">
        <f>INDEX('[2]rea_mig'!$D$3:$D$176,MATCH(G96,'[2]rea_mig'!$B$3:$B$176,0))</f>
        <v>TOT</v>
      </c>
      <c r="G96" s="38" t="s">
        <v>62</v>
      </c>
      <c r="H96" s="47">
        <v>257246</v>
      </c>
      <c r="I96" s="47">
        <v>40530</v>
      </c>
      <c r="J96" s="47">
        <v>213</v>
      </c>
      <c r="K96" s="47">
        <v>166</v>
      </c>
      <c r="L96" s="47">
        <v>6925</v>
      </c>
      <c r="M96" s="47">
        <v>64230</v>
      </c>
      <c r="N96" s="47">
        <v>84527</v>
      </c>
      <c r="O96" s="47">
        <v>26225</v>
      </c>
      <c r="P96" s="47">
        <v>5275</v>
      </c>
      <c r="Q96" s="47">
        <v>29534</v>
      </c>
      <c r="R96" s="47">
        <v>35439</v>
      </c>
      <c r="S96" s="47">
        <v>9085</v>
      </c>
      <c r="T96" s="47">
        <v>40</v>
      </c>
      <c r="U96" s="47">
        <v>53</v>
      </c>
      <c r="V96" s="47">
        <v>1182</v>
      </c>
      <c r="W96" s="47">
        <v>8794</v>
      </c>
      <c r="X96" s="47">
        <v>9057</v>
      </c>
      <c r="Y96" s="47">
        <v>3533</v>
      </c>
      <c r="Z96" s="47">
        <v>959</v>
      </c>
      <c r="AA96" s="47">
        <v>2829</v>
      </c>
      <c r="AB96" s="47">
        <v>221807</v>
      </c>
      <c r="AC96" s="47">
        <v>31445</v>
      </c>
      <c r="AD96" s="47">
        <v>173</v>
      </c>
      <c r="AE96" s="47">
        <v>113</v>
      </c>
      <c r="AF96" s="47">
        <v>5743</v>
      </c>
      <c r="AG96" s="47">
        <v>55436</v>
      </c>
      <c r="AH96" s="47">
        <v>75470</v>
      </c>
      <c r="AI96" s="47">
        <v>22692</v>
      </c>
      <c r="AJ96" s="47">
        <v>4316</v>
      </c>
      <c r="AK96" s="47">
        <v>26705</v>
      </c>
    </row>
    <row r="97" spans="1:37" ht="16.5" thickBot="1" thickTop="1">
      <c r="A97" s="4"/>
      <c r="B97" s="45"/>
      <c r="C97" s="26"/>
      <c r="D97" s="53"/>
      <c r="E97" s="45"/>
      <c r="F97" s="45"/>
      <c r="G97" s="52" t="s">
        <v>63</v>
      </c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</row>
    <row r="98" spans="1:37" ht="16.5" thickBot="1" thickTop="1">
      <c r="A98" s="4">
        <v>5</v>
      </c>
      <c r="B98" s="45">
        <f>MATCH(D98,'[1]terr'!$B$3:$B$176,0)</f>
        <v>14</v>
      </c>
      <c r="C98" s="26" t="str">
        <f>INDEX('[1]terr'!$D$3:$D$176,MATCH(D98,'[1]terr'!$B$3:$B$176,0))</f>
        <v>Intern</v>
      </c>
      <c r="D98" s="53" t="s">
        <v>75</v>
      </c>
      <c r="E98" s="45">
        <f>MATCH(G98,'[2]rea_mig'!$B$3:$B$176,0)</f>
        <v>2</v>
      </c>
      <c r="F98" s="45" t="str">
        <f>INDEX('[2]rea_mig'!$D$3:$D$176,MATCH(G98,'[2]rea_mig'!$B$3:$B$176,0))</f>
        <v>edu</v>
      </c>
      <c r="G98" s="38" t="s">
        <v>64</v>
      </c>
      <c r="H98" s="47">
        <v>3492</v>
      </c>
      <c r="I98" s="47">
        <v>432</v>
      </c>
      <c r="J98" s="47">
        <v>0</v>
      </c>
      <c r="K98" s="47">
        <v>0</v>
      </c>
      <c r="L98" s="47">
        <v>513</v>
      </c>
      <c r="M98" s="47">
        <v>307</v>
      </c>
      <c r="N98" s="47">
        <v>1546</v>
      </c>
      <c r="O98" s="47">
        <v>441</v>
      </c>
      <c r="P98" s="47">
        <v>62</v>
      </c>
      <c r="Q98" s="47">
        <v>191</v>
      </c>
      <c r="R98" s="47">
        <v>661</v>
      </c>
      <c r="S98" s="47">
        <v>92</v>
      </c>
      <c r="T98" s="47">
        <v>1</v>
      </c>
      <c r="U98" s="47">
        <v>1</v>
      </c>
      <c r="V98" s="47">
        <v>99</v>
      </c>
      <c r="W98" s="47">
        <v>59</v>
      </c>
      <c r="X98" s="47">
        <v>263</v>
      </c>
      <c r="Y98" s="47">
        <v>116</v>
      </c>
      <c r="Z98" s="47">
        <v>10</v>
      </c>
      <c r="AA98" s="47">
        <v>22</v>
      </c>
      <c r="AB98" s="47">
        <v>2831</v>
      </c>
      <c r="AC98" s="47">
        <v>340</v>
      </c>
      <c r="AD98" s="47">
        <v>-1</v>
      </c>
      <c r="AE98" s="47">
        <v>-1</v>
      </c>
      <c r="AF98" s="47">
        <v>414</v>
      </c>
      <c r="AG98" s="47">
        <v>248</v>
      </c>
      <c r="AH98" s="47">
        <v>1283</v>
      </c>
      <c r="AI98" s="47">
        <v>325</v>
      </c>
      <c r="AJ98" s="47">
        <v>52</v>
      </c>
      <c r="AK98" s="47">
        <v>169</v>
      </c>
    </row>
    <row r="99" spans="1:37" ht="16.5" thickBot="1" thickTop="1">
      <c r="A99" s="4">
        <v>5</v>
      </c>
      <c r="B99" s="45">
        <f>MATCH(D99,'[1]terr'!$B$3:$B$176,0)</f>
        <v>14</v>
      </c>
      <c r="C99" s="26" t="str">
        <f>INDEX('[1]terr'!$D$3:$D$176,MATCH(D99,'[1]terr'!$B$3:$B$176,0))</f>
        <v>Intern</v>
      </c>
      <c r="D99" s="53" t="s">
        <v>75</v>
      </c>
      <c r="E99" s="45">
        <f>MATCH(G99,'[2]rea_mig'!$B$3:$B$176,0)</f>
        <v>3</v>
      </c>
      <c r="F99" s="45" t="str">
        <f>INDEX('[2]rea_mig'!$D$3:$D$176,MATCH(G99,'[2]rea_mig'!$B$3:$B$176,0))</f>
        <v>work</v>
      </c>
      <c r="G99" s="38" t="s">
        <v>65</v>
      </c>
      <c r="H99" s="47">
        <v>24213</v>
      </c>
      <c r="I99" s="47">
        <v>4188</v>
      </c>
      <c r="J99" s="47">
        <v>23</v>
      </c>
      <c r="K99" s="47">
        <v>22</v>
      </c>
      <c r="L99" s="47">
        <v>560</v>
      </c>
      <c r="M99" s="47">
        <v>5879</v>
      </c>
      <c r="N99" s="47">
        <v>10356</v>
      </c>
      <c r="O99" s="47">
        <v>1864</v>
      </c>
      <c r="P99" s="47">
        <v>218</v>
      </c>
      <c r="Q99" s="47">
        <v>1148</v>
      </c>
      <c r="R99" s="47">
        <v>2242</v>
      </c>
      <c r="S99" s="47">
        <v>988</v>
      </c>
      <c r="T99" s="47">
        <v>5</v>
      </c>
      <c r="U99" s="47">
        <v>13</v>
      </c>
      <c r="V99" s="47">
        <v>98</v>
      </c>
      <c r="W99" s="47">
        <v>563</v>
      </c>
      <c r="X99" s="47">
        <v>436</v>
      </c>
      <c r="Y99" s="47">
        <v>114</v>
      </c>
      <c r="Z99" s="47">
        <v>8</v>
      </c>
      <c r="AA99" s="47">
        <v>35</v>
      </c>
      <c r="AB99" s="47">
        <v>21971</v>
      </c>
      <c r="AC99" s="47">
        <v>3200</v>
      </c>
      <c r="AD99" s="47">
        <v>18</v>
      </c>
      <c r="AE99" s="47">
        <v>9</v>
      </c>
      <c r="AF99" s="47">
        <v>462</v>
      </c>
      <c r="AG99" s="47">
        <v>5316</v>
      </c>
      <c r="AH99" s="47">
        <v>9920</v>
      </c>
      <c r="AI99" s="47">
        <v>1750</v>
      </c>
      <c r="AJ99" s="47">
        <v>210</v>
      </c>
      <c r="AK99" s="47">
        <v>1113</v>
      </c>
    </row>
    <row r="100" spans="1:37" ht="16.5" thickBot="1" thickTop="1">
      <c r="A100" s="4">
        <v>5</v>
      </c>
      <c r="B100" s="45">
        <f>MATCH(D100,'[1]terr'!$B$3:$B$176,0)</f>
        <v>14</v>
      </c>
      <c r="C100" s="26" t="str">
        <f>INDEX('[1]terr'!$D$3:$D$176,MATCH(D100,'[1]terr'!$B$3:$B$176,0))</f>
        <v>Intern</v>
      </c>
      <c r="D100" s="53" t="s">
        <v>75</v>
      </c>
      <c r="E100" s="45">
        <f>MATCH(G100,'[2]rea_mig'!$B$3:$B$176,0)</f>
        <v>4</v>
      </c>
      <c r="F100" s="45" t="str">
        <f>INDEX('[2]rea_mig'!$D$3:$D$176,MATCH(G100,'[2]rea_mig'!$B$3:$B$176,0))</f>
        <v>ret</v>
      </c>
      <c r="G100" s="38" t="s">
        <v>66</v>
      </c>
      <c r="H100" s="47">
        <v>11528</v>
      </c>
      <c r="I100" s="47">
        <v>2095</v>
      </c>
      <c r="J100" s="47">
        <v>9</v>
      </c>
      <c r="K100" s="47">
        <v>9</v>
      </c>
      <c r="L100" s="47">
        <v>330</v>
      </c>
      <c r="M100" s="47">
        <v>3457</v>
      </c>
      <c r="N100" s="47">
        <v>3725</v>
      </c>
      <c r="O100" s="47">
        <v>1248</v>
      </c>
      <c r="P100" s="47">
        <v>356</v>
      </c>
      <c r="Q100" s="47">
        <v>317</v>
      </c>
      <c r="R100" s="47">
        <v>4452</v>
      </c>
      <c r="S100" s="47">
        <v>969</v>
      </c>
      <c r="T100" s="47">
        <v>3</v>
      </c>
      <c r="U100" s="47">
        <v>2</v>
      </c>
      <c r="V100" s="47">
        <v>108</v>
      </c>
      <c r="W100" s="47">
        <v>1282</v>
      </c>
      <c r="X100" s="47">
        <v>1310</v>
      </c>
      <c r="Y100" s="47">
        <v>558</v>
      </c>
      <c r="Z100" s="47">
        <v>125</v>
      </c>
      <c r="AA100" s="47">
        <v>100</v>
      </c>
      <c r="AB100" s="47">
        <v>7076</v>
      </c>
      <c r="AC100" s="47">
        <v>1126</v>
      </c>
      <c r="AD100" s="47">
        <v>6</v>
      </c>
      <c r="AE100" s="47">
        <v>7</v>
      </c>
      <c r="AF100" s="47">
        <v>222</v>
      </c>
      <c r="AG100" s="47">
        <v>2175</v>
      </c>
      <c r="AH100" s="47">
        <v>2415</v>
      </c>
      <c r="AI100" s="47">
        <v>690</v>
      </c>
      <c r="AJ100" s="47">
        <v>231</v>
      </c>
      <c r="AK100" s="47">
        <v>217</v>
      </c>
    </row>
    <row r="101" spans="1:37" ht="16.5" thickBot="1" thickTop="1">
      <c r="A101" s="4">
        <v>5</v>
      </c>
      <c r="B101" s="45">
        <f>MATCH(D101,'[1]terr'!$B$3:$B$176,0)</f>
        <v>14</v>
      </c>
      <c r="C101" s="26" t="str">
        <f>INDEX('[1]terr'!$D$3:$D$176,MATCH(D101,'[1]terr'!$B$3:$B$176,0))</f>
        <v>Intern</v>
      </c>
      <c r="D101" s="53" t="s">
        <v>75</v>
      </c>
      <c r="E101" s="45">
        <f>MATCH(G101,'[2]rea_mig'!$B$3:$B$176,0)</f>
        <v>5</v>
      </c>
      <c r="F101" s="45" t="str">
        <f>INDEX('[2]rea_mig'!$D$3:$D$176,MATCH(G101,'[2]rea_mig'!$B$3:$B$176,0))</f>
        <v>ethn</v>
      </c>
      <c r="G101" s="38" t="s">
        <v>67</v>
      </c>
      <c r="H101" s="47">
        <v>3677</v>
      </c>
      <c r="I101" s="47">
        <v>605</v>
      </c>
      <c r="J101" s="47">
        <v>3</v>
      </c>
      <c r="K101" s="47">
        <v>1</v>
      </c>
      <c r="L101" s="47">
        <v>110</v>
      </c>
      <c r="M101" s="47">
        <v>1192</v>
      </c>
      <c r="N101" s="47">
        <v>1066</v>
      </c>
      <c r="O101" s="47">
        <v>505</v>
      </c>
      <c r="P101" s="47">
        <v>93</v>
      </c>
      <c r="Q101" s="47">
        <v>106</v>
      </c>
      <c r="R101" s="47">
        <v>43</v>
      </c>
      <c r="S101" s="47">
        <v>5</v>
      </c>
      <c r="T101" s="47">
        <v>0</v>
      </c>
      <c r="U101" s="47">
        <v>0</v>
      </c>
      <c r="V101" s="47">
        <v>2</v>
      </c>
      <c r="W101" s="47">
        <v>16</v>
      </c>
      <c r="X101" s="47">
        <v>13</v>
      </c>
      <c r="Y101" s="47">
        <v>7</v>
      </c>
      <c r="Z101" s="47">
        <v>0</v>
      </c>
      <c r="AA101" s="47">
        <v>0</v>
      </c>
      <c r="AB101" s="47">
        <v>3634</v>
      </c>
      <c r="AC101" s="47">
        <v>600</v>
      </c>
      <c r="AD101" s="47">
        <v>3</v>
      </c>
      <c r="AE101" s="47">
        <v>1</v>
      </c>
      <c r="AF101" s="47">
        <v>108</v>
      </c>
      <c r="AG101" s="47">
        <v>1176</v>
      </c>
      <c r="AH101" s="47">
        <v>1053</v>
      </c>
      <c r="AI101" s="47">
        <v>498</v>
      </c>
      <c r="AJ101" s="47">
        <v>93</v>
      </c>
      <c r="AK101" s="47">
        <v>106</v>
      </c>
    </row>
    <row r="102" spans="1:37" ht="16.5" thickBot="1" thickTop="1">
      <c r="A102" s="4">
        <v>5</v>
      </c>
      <c r="B102" s="45">
        <f>MATCH(D102,'[1]terr'!$B$3:$B$176,0)</f>
        <v>14</v>
      </c>
      <c r="C102" s="26" t="str">
        <f>INDEX('[1]terr'!$D$3:$D$176,MATCH(D102,'[1]terr'!$B$3:$B$176,0))</f>
        <v>Intern</v>
      </c>
      <c r="D102" s="53" t="s">
        <v>75</v>
      </c>
      <c r="E102" s="45">
        <f>MATCH(G102,'[2]rea_mig'!$B$3:$B$176,0)</f>
        <v>6</v>
      </c>
      <c r="F102" s="45" t="str">
        <f>INDEX('[2]rea_mig'!$D$3:$D$176,MATCH(G102,'[2]rea_mig'!$B$3:$B$176,0))</f>
        <v>crim</v>
      </c>
      <c r="G102" s="38" t="s">
        <v>68</v>
      </c>
      <c r="H102" s="47">
        <v>299</v>
      </c>
      <c r="I102" s="47">
        <v>50</v>
      </c>
      <c r="J102" s="47">
        <v>0</v>
      </c>
      <c r="K102" s="47">
        <v>0</v>
      </c>
      <c r="L102" s="47">
        <v>10</v>
      </c>
      <c r="M102" s="47">
        <v>90</v>
      </c>
      <c r="N102" s="47">
        <v>92</v>
      </c>
      <c r="O102" s="47">
        <v>32</v>
      </c>
      <c r="P102" s="47">
        <v>12</v>
      </c>
      <c r="Q102" s="47">
        <v>13</v>
      </c>
      <c r="R102" s="47">
        <v>12</v>
      </c>
      <c r="S102" s="47">
        <v>2</v>
      </c>
      <c r="T102" s="47">
        <v>0</v>
      </c>
      <c r="U102" s="47">
        <v>0</v>
      </c>
      <c r="V102" s="47">
        <v>1</v>
      </c>
      <c r="W102" s="47">
        <v>3</v>
      </c>
      <c r="X102" s="47">
        <v>3</v>
      </c>
      <c r="Y102" s="47">
        <v>1</v>
      </c>
      <c r="Z102" s="47">
        <v>2</v>
      </c>
      <c r="AA102" s="47">
        <v>0</v>
      </c>
      <c r="AB102" s="47">
        <v>287</v>
      </c>
      <c r="AC102" s="47">
        <v>48</v>
      </c>
      <c r="AD102" s="47">
        <v>0</v>
      </c>
      <c r="AE102" s="47">
        <v>0</v>
      </c>
      <c r="AF102" s="47">
        <v>9</v>
      </c>
      <c r="AG102" s="47">
        <v>87</v>
      </c>
      <c r="AH102" s="47">
        <v>89</v>
      </c>
      <c r="AI102" s="47">
        <v>31</v>
      </c>
      <c r="AJ102" s="47">
        <v>10</v>
      </c>
      <c r="AK102" s="47">
        <v>13</v>
      </c>
    </row>
    <row r="103" spans="1:37" ht="16.5" thickBot="1" thickTop="1">
      <c r="A103" s="4">
        <v>5</v>
      </c>
      <c r="B103" s="45">
        <f>MATCH(D103,'[1]terr'!$B$3:$B$176,0)</f>
        <v>14</v>
      </c>
      <c r="C103" s="26" t="str">
        <f>INDEX('[1]terr'!$D$3:$D$176,MATCH(D103,'[1]terr'!$B$3:$B$176,0))</f>
        <v>Intern</v>
      </c>
      <c r="D103" s="53" t="s">
        <v>75</v>
      </c>
      <c r="E103" s="45">
        <f>MATCH(G103,'[2]rea_mig'!$B$3:$B$176,0)</f>
        <v>7</v>
      </c>
      <c r="F103" s="45" t="str">
        <f>INDEX('[2]rea_mig'!$D$3:$D$176,MATCH(G103,'[2]rea_mig'!$B$3:$B$176,0))</f>
        <v>ecol</v>
      </c>
      <c r="G103" s="38" t="s">
        <v>69</v>
      </c>
      <c r="H103" s="47">
        <v>618</v>
      </c>
      <c r="I103" s="47">
        <v>163</v>
      </c>
      <c r="J103" s="47">
        <v>0</v>
      </c>
      <c r="K103" s="47">
        <v>0</v>
      </c>
      <c r="L103" s="47">
        <v>14</v>
      </c>
      <c r="M103" s="47">
        <v>210</v>
      </c>
      <c r="N103" s="47">
        <v>136</v>
      </c>
      <c r="O103" s="47">
        <v>57</v>
      </c>
      <c r="P103" s="47">
        <v>14</v>
      </c>
      <c r="Q103" s="47">
        <v>24</v>
      </c>
      <c r="R103" s="47">
        <v>53</v>
      </c>
      <c r="S103" s="47">
        <v>14</v>
      </c>
      <c r="T103" s="47">
        <v>0</v>
      </c>
      <c r="U103" s="47">
        <v>0</v>
      </c>
      <c r="V103" s="47">
        <v>2</v>
      </c>
      <c r="W103" s="47">
        <v>20</v>
      </c>
      <c r="X103" s="47">
        <v>17</v>
      </c>
      <c r="Y103" s="47">
        <v>0</v>
      </c>
      <c r="Z103" s="47">
        <v>0</v>
      </c>
      <c r="AA103" s="47">
        <v>0</v>
      </c>
      <c r="AB103" s="47">
        <v>565</v>
      </c>
      <c r="AC103" s="47">
        <v>149</v>
      </c>
      <c r="AD103" s="47">
        <v>0</v>
      </c>
      <c r="AE103" s="47">
        <v>0</v>
      </c>
      <c r="AF103" s="47">
        <v>12</v>
      </c>
      <c r="AG103" s="47">
        <v>190</v>
      </c>
      <c r="AH103" s="47">
        <v>119</v>
      </c>
      <c r="AI103" s="47">
        <v>57</v>
      </c>
      <c r="AJ103" s="47">
        <v>14</v>
      </c>
      <c r="AK103" s="47">
        <v>24</v>
      </c>
    </row>
    <row r="104" spans="1:37" ht="16.5" thickBot="1" thickTop="1">
      <c r="A104" s="4">
        <v>5</v>
      </c>
      <c r="B104" s="45">
        <f>MATCH(D104,'[1]terr'!$B$3:$B$176,0)</f>
        <v>14</v>
      </c>
      <c r="C104" s="26" t="str">
        <f>INDEX('[1]terr'!$D$3:$D$176,MATCH(D104,'[1]terr'!$B$3:$B$176,0))</f>
        <v>Intern</v>
      </c>
      <c r="D104" s="53" t="s">
        <v>75</v>
      </c>
      <c r="E104" s="45">
        <f>MATCH(G104,'[2]rea_mig'!$B$3:$B$176,0)</f>
        <v>8</v>
      </c>
      <c r="F104" s="45" t="str">
        <f>INDEX('[2]rea_mig'!$D$3:$D$176,MATCH(G104,'[2]rea_mig'!$B$3:$B$176,0))</f>
        <v>clim</v>
      </c>
      <c r="G104" s="38" t="s">
        <v>70</v>
      </c>
      <c r="H104" s="47">
        <v>716</v>
      </c>
      <c r="I104" s="47">
        <v>132</v>
      </c>
      <c r="J104" s="47">
        <v>0</v>
      </c>
      <c r="K104" s="47">
        <v>1</v>
      </c>
      <c r="L104" s="47">
        <v>21</v>
      </c>
      <c r="M104" s="47">
        <v>226</v>
      </c>
      <c r="N104" s="47">
        <v>201</v>
      </c>
      <c r="O104" s="47">
        <v>94</v>
      </c>
      <c r="P104" s="47">
        <v>19</v>
      </c>
      <c r="Q104" s="47">
        <v>23</v>
      </c>
      <c r="R104" s="47">
        <v>155</v>
      </c>
      <c r="S104" s="47">
        <v>48</v>
      </c>
      <c r="T104" s="47">
        <v>0</v>
      </c>
      <c r="U104" s="47">
        <v>0</v>
      </c>
      <c r="V104" s="47">
        <v>5</v>
      </c>
      <c r="W104" s="47">
        <v>44</v>
      </c>
      <c r="X104" s="47">
        <v>37</v>
      </c>
      <c r="Y104" s="47">
        <v>12</v>
      </c>
      <c r="Z104" s="47">
        <v>8</v>
      </c>
      <c r="AA104" s="47">
        <v>1</v>
      </c>
      <c r="AB104" s="47">
        <v>561</v>
      </c>
      <c r="AC104" s="47">
        <v>84</v>
      </c>
      <c r="AD104" s="47">
        <v>0</v>
      </c>
      <c r="AE104" s="47">
        <v>1</v>
      </c>
      <c r="AF104" s="47">
        <v>16</v>
      </c>
      <c r="AG104" s="47">
        <v>182</v>
      </c>
      <c r="AH104" s="47">
        <v>164</v>
      </c>
      <c r="AI104" s="47">
        <v>82</v>
      </c>
      <c r="AJ104" s="47">
        <v>11</v>
      </c>
      <c r="AK104" s="47">
        <v>22</v>
      </c>
    </row>
    <row r="105" spans="1:37" ht="16.5" thickBot="1" thickTop="1">
      <c r="A105" s="4">
        <v>5</v>
      </c>
      <c r="B105" s="45">
        <f>MATCH(D105,'[1]terr'!$B$3:$B$176,0)</f>
        <v>14</v>
      </c>
      <c r="C105" s="26" t="str">
        <f>INDEX('[1]terr'!$D$3:$D$176,MATCH(D105,'[1]terr'!$B$3:$B$176,0))</f>
        <v>Intern</v>
      </c>
      <c r="D105" s="53" t="s">
        <v>75</v>
      </c>
      <c r="E105" s="45">
        <f>MATCH(G105,'[2]rea_mig'!$B$3:$B$176,0)</f>
        <v>9</v>
      </c>
      <c r="F105" s="45" t="str">
        <f>INDEX('[2]rea_mig'!$D$3:$D$176,MATCH(G105,'[2]rea_mig'!$B$3:$B$176,0))</f>
        <v>priv</v>
      </c>
      <c r="G105" s="38" t="s">
        <v>71</v>
      </c>
      <c r="H105" s="47">
        <v>173595</v>
      </c>
      <c r="I105" s="47">
        <v>29006</v>
      </c>
      <c r="J105" s="47">
        <v>150</v>
      </c>
      <c r="K105" s="47">
        <v>117</v>
      </c>
      <c r="L105" s="47">
        <v>4807</v>
      </c>
      <c r="M105" s="47">
        <v>46877</v>
      </c>
      <c r="N105" s="47">
        <v>58623</v>
      </c>
      <c r="O105" s="47">
        <v>19685</v>
      </c>
      <c r="P105" s="47">
        <v>3999</v>
      </c>
      <c r="Q105" s="47">
        <v>10598</v>
      </c>
      <c r="R105" s="47">
        <v>23998</v>
      </c>
      <c r="S105" s="47">
        <v>6312</v>
      </c>
      <c r="T105" s="47">
        <v>25</v>
      </c>
      <c r="U105" s="47">
        <v>35</v>
      </c>
      <c r="V105" s="47">
        <v>816</v>
      </c>
      <c r="W105" s="47">
        <v>6294</v>
      </c>
      <c r="X105" s="47">
        <v>6224</v>
      </c>
      <c r="Y105" s="47">
        <v>2518</v>
      </c>
      <c r="Z105" s="47">
        <v>738</v>
      </c>
      <c r="AA105" s="47">
        <v>1096</v>
      </c>
      <c r="AB105" s="47">
        <v>149597</v>
      </c>
      <c r="AC105" s="47">
        <v>22694</v>
      </c>
      <c r="AD105" s="47">
        <v>125</v>
      </c>
      <c r="AE105" s="47">
        <v>82</v>
      </c>
      <c r="AF105" s="47">
        <v>3991</v>
      </c>
      <c r="AG105" s="47">
        <v>40583</v>
      </c>
      <c r="AH105" s="47">
        <v>52399</v>
      </c>
      <c r="AI105" s="47">
        <v>17167</v>
      </c>
      <c r="AJ105" s="47">
        <v>3261</v>
      </c>
      <c r="AK105" s="47">
        <v>9502</v>
      </c>
    </row>
    <row r="106" spans="1:37" ht="16.5" thickBot="1" thickTop="1">
      <c r="A106" s="4">
        <v>5</v>
      </c>
      <c r="B106" s="45">
        <f>MATCH(D106,'[1]terr'!$B$3:$B$176,0)</f>
        <v>14</v>
      </c>
      <c r="C106" s="26" t="str">
        <f>INDEX('[1]terr'!$D$3:$D$176,MATCH(D106,'[1]terr'!$B$3:$B$176,0))</f>
        <v>Intern</v>
      </c>
      <c r="D106" s="53" t="s">
        <v>75</v>
      </c>
      <c r="E106" s="45">
        <f>MATCH(G106,'[2]rea_mig'!$B$3:$B$176,0)</f>
        <v>10</v>
      </c>
      <c r="F106" s="45" t="str">
        <f>INDEX('[2]rea_mig'!$D$3:$D$176,MATCH(G106,'[2]rea_mig'!$B$3:$B$176,0))</f>
        <v>other</v>
      </c>
      <c r="G106" s="38" t="s">
        <v>72</v>
      </c>
      <c r="H106" s="47">
        <v>22701</v>
      </c>
      <c r="I106" s="47">
        <v>3451</v>
      </c>
      <c r="J106" s="47">
        <v>28</v>
      </c>
      <c r="K106" s="47">
        <v>15</v>
      </c>
      <c r="L106" s="47">
        <v>472</v>
      </c>
      <c r="M106" s="47">
        <v>5311</v>
      </c>
      <c r="N106" s="47">
        <v>7667</v>
      </c>
      <c r="O106" s="47">
        <v>1994</v>
      </c>
      <c r="P106" s="47">
        <v>437</v>
      </c>
      <c r="Q106" s="47">
        <v>3369</v>
      </c>
      <c r="R106" s="47">
        <v>2643</v>
      </c>
      <c r="S106" s="47">
        <v>621</v>
      </c>
      <c r="T106" s="47">
        <v>6</v>
      </c>
      <c r="U106" s="47">
        <v>2</v>
      </c>
      <c r="V106" s="47">
        <v>44</v>
      </c>
      <c r="W106" s="47">
        <v>474</v>
      </c>
      <c r="X106" s="47">
        <v>711</v>
      </c>
      <c r="Y106" s="47">
        <v>190</v>
      </c>
      <c r="Z106" s="47">
        <v>61</v>
      </c>
      <c r="AA106" s="47">
        <v>542</v>
      </c>
      <c r="AB106" s="47">
        <v>20058</v>
      </c>
      <c r="AC106" s="47">
        <v>2830</v>
      </c>
      <c r="AD106" s="47">
        <v>22</v>
      </c>
      <c r="AE106" s="47">
        <v>13</v>
      </c>
      <c r="AF106" s="47">
        <v>428</v>
      </c>
      <c r="AG106" s="47">
        <v>4837</v>
      </c>
      <c r="AH106" s="47">
        <v>6956</v>
      </c>
      <c r="AI106" s="47">
        <v>1804</v>
      </c>
      <c r="AJ106" s="47">
        <v>376</v>
      </c>
      <c r="AK106" s="47">
        <v>2827</v>
      </c>
    </row>
    <row r="107" spans="1:37" ht="16.5" thickBot="1" thickTop="1">
      <c r="A107" s="4">
        <v>5</v>
      </c>
      <c r="B107" s="45">
        <f>MATCH(D107,'[1]terr'!$B$3:$B$176,0)</f>
        <v>14</v>
      </c>
      <c r="C107" s="26" t="str">
        <f>INDEX('[1]terr'!$D$3:$D$176,MATCH(D107,'[1]terr'!$B$3:$B$176,0))</f>
        <v>Intern</v>
      </c>
      <c r="D107" s="53" t="s">
        <v>75</v>
      </c>
      <c r="E107" s="45">
        <f>MATCH(G107,'[2]rea_mig'!$B$3:$B$176,0)</f>
        <v>11</v>
      </c>
      <c r="F107" s="45" t="str">
        <f>INDEX('[2]rea_mig'!$D$3:$D$176,MATCH(G107,'[2]rea_mig'!$B$3:$B$176,0))</f>
        <v>not_sp</v>
      </c>
      <c r="G107" s="38" t="s">
        <v>73</v>
      </c>
      <c r="H107" s="47">
        <v>16407</v>
      </c>
      <c r="I107" s="47">
        <v>408</v>
      </c>
      <c r="J107" s="47">
        <v>0</v>
      </c>
      <c r="K107" s="47">
        <v>1</v>
      </c>
      <c r="L107" s="47">
        <v>88</v>
      </c>
      <c r="M107" s="47">
        <v>681</v>
      </c>
      <c r="N107" s="47">
        <v>1115</v>
      </c>
      <c r="O107" s="47">
        <v>305</v>
      </c>
      <c r="P107" s="47">
        <v>65</v>
      </c>
      <c r="Q107" s="47">
        <v>13745</v>
      </c>
      <c r="R107" s="47">
        <v>1180</v>
      </c>
      <c r="S107" s="47">
        <v>34</v>
      </c>
      <c r="T107" s="47">
        <v>0</v>
      </c>
      <c r="U107" s="47">
        <v>0</v>
      </c>
      <c r="V107" s="47">
        <v>7</v>
      </c>
      <c r="W107" s="47">
        <v>39</v>
      </c>
      <c r="X107" s="47">
        <v>43</v>
      </c>
      <c r="Y107" s="47">
        <v>17</v>
      </c>
      <c r="Z107" s="47">
        <v>7</v>
      </c>
      <c r="AA107" s="47">
        <v>1033</v>
      </c>
      <c r="AB107" s="47">
        <v>15227</v>
      </c>
      <c r="AC107" s="47">
        <v>374</v>
      </c>
      <c r="AD107" s="47">
        <v>0</v>
      </c>
      <c r="AE107" s="47">
        <v>1</v>
      </c>
      <c r="AF107" s="47">
        <v>81</v>
      </c>
      <c r="AG107" s="47">
        <v>642</v>
      </c>
      <c r="AH107" s="47">
        <v>1072</v>
      </c>
      <c r="AI107" s="47">
        <v>288</v>
      </c>
      <c r="AJ107" s="47">
        <v>58</v>
      </c>
      <c r="AK107" s="47">
        <v>12712</v>
      </c>
    </row>
    <row r="108" ht="14.25" thickTop="1"/>
  </sheetData>
  <sheetProtection/>
  <mergeCells count="3">
    <mergeCell ref="B1:M1"/>
    <mergeCell ref="D44:M44"/>
    <mergeCell ref="F3:H3"/>
  </mergeCells>
  <hyperlinks>
    <hyperlink ref="D32" r:id="rId1" display="http://www.gks.ru/bgd/regl/B09_107/IssWWW.exe/Stg//%3Cextid%3E/%3Cstoragepath%3E::|tab2-16.xls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2012-11-23T16:27:49Z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