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<sst xmlns="http://schemas.openxmlformats.org/spreadsheetml/2006/main" count="133" uniqueCount="64">
  <si>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</si>
  <si>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</si>
  <si>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</si>
  <si>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</si>
  <si>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</si>
  <si>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</si>
  <si>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</si>
  <si>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</si>
  <si>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</si>
  <si>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</si>
  <si>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</si>
  <si>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</si>
  <si>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</si>
  <si>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</si>
  <si>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</si>
  <si>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</si>
  <si>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</si>
  <si>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</si>
  <si>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</si>
  <si>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</si>
  <si>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</si>
  <si>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</si>
  <si>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</si>
  <si>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на 100 000 человек населения</t>
  </si>
  <si>
    <t>r006_2009</t>
  </si>
  <si>
    <t>Годы</t>
  </si>
  <si>
    <t>От всех причин</t>
  </si>
  <si>
    <t xml:space="preserve">Класс I </t>
  </si>
  <si>
    <t>Класс II</t>
  </si>
  <si>
    <t xml:space="preserve">Класс IX </t>
  </si>
  <si>
    <t xml:space="preserve">Класс X </t>
  </si>
  <si>
    <t xml:space="preserve">Класс XI </t>
  </si>
  <si>
    <t xml:space="preserve">Класс XX </t>
  </si>
  <si>
    <t>Коэффициенты смертности по причинам смерти</t>
  </si>
  <si>
    <t>причина смерти</t>
  </si>
  <si>
    <t>OLD</t>
  </si>
  <si>
    <t>win_002</t>
  </si>
  <si>
    <t>Пол</t>
  </si>
  <si>
    <t>код</t>
  </si>
  <si>
    <t>мужчины</t>
  </si>
  <si>
    <t>женщины</t>
  </si>
  <si>
    <t>Коэффициенты смертности по основным классам причинам смерти (мужчины и женщины), 1965-2008</t>
  </si>
  <si>
    <t>название категории 2</t>
  </si>
  <si>
    <t>№ категории 2 п/п</t>
  </si>
  <si>
    <t>код категории 2</t>
  </si>
  <si>
    <t>Число строк категории 2</t>
  </si>
  <si>
    <t>Демографический ежегодник России</t>
  </si>
  <si>
    <t>http://www.gks.ru/bgd/regl/B09_16/IssWWW.exe/Stg/6-02.htm</t>
  </si>
  <si>
    <t>дата издания</t>
  </si>
  <si>
    <t>тип источника</t>
  </si>
  <si>
    <t>Word file</t>
  </si>
  <si>
    <t>Информационный массив</t>
  </si>
  <si>
    <t>Массив получен путем копирования Табл.6.8 из word файла из Демографического ежегодника России 2009</t>
  </si>
  <si>
    <t>Коэффициенты смертности по полу и основным классам причинам смерти, 1965-2008</t>
  </si>
  <si>
    <t>на 100000 населения в год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</si>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</sst>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99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36" borderId="14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9" fillId="34" borderId="11" xfId="42" applyFont="1" applyFill="1" applyBorder="1" applyAlignment="1" applyProtection="1">
      <alignment horizontal="left" vertical="center"/>
      <protection/>
    </xf>
    <xf numFmtId="0" fontId="10" fillId="34" borderId="11" xfId="53" applyFont="1" applyFill="1" applyBorder="1" applyAlignment="1">
      <alignment horizontal="left" vertical="center"/>
      <protection/>
    </xf>
    <xf numFmtId="14" fontId="6" fillId="34" borderId="24" xfId="0" applyNumberFormat="1" applyFont="1" applyFill="1" applyBorder="1" applyAlignment="1">
      <alignment horizontal="center" vertical="center"/>
    </xf>
    <xf numFmtId="14" fontId="6" fillId="39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35" borderId="0" xfId="0" applyFont="1" applyFill="1" applyAlignment="1">
      <alignment horizontal="center" vertical="center"/>
    </xf>
    <xf numFmtId="0" fontId="19" fillId="38" borderId="11" xfId="53" applyFont="1" applyFill="1" applyBorder="1" applyAlignment="1">
      <alignment horizontal="left" vertical="center"/>
      <protection/>
    </xf>
    <xf numFmtId="0" fontId="15" fillId="40" borderId="15" xfId="0" applyFont="1" applyFill="1" applyBorder="1" applyAlignment="1">
      <alignment horizontal="left" vertical="top" wrapText="1" indent="1"/>
    </xf>
    <xf numFmtId="0" fontId="62" fillId="40" borderId="15" xfId="0" applyFont="1" applyFill="1" applyBorder="1" applyAlignment="1">
      <alignment horizontal="center" vertical="top" wrapText="1"/>
    </xf>
    <xf numFmtId="164" fontId="62" fillId="40" borderId="15" xfId="0" applyNumberFormat="1" applyFont="1" applyFill="1" applyBorder="1" applyAlignment="1">
      <alignment horizontal="center" wrapText="1"/>
    </xf>
    <xf numFmtId="0" fontId="62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 vertical="top" wrapText="1"/>
    </xf>
    <xf numFmtId="164" fontId="14" fillId="40" borderId="15" xfId="0" applyNumberFormat="1" applyFont="1" applyFill="1" applyBorder="1" applyAlignment="1">
      <alignment horizontal="center" vertical="top" wrapText="1"/>
    </xf>
    <xf numFmtId="164" fontId="62" fillId="40" borderId="15" xfId="0" applyNumberFormat="1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left" vertical="center"/>
    </xf>
    <xf numFmtId="0" fontId="12" fillId="36" borderId="26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horizontal="left" vertical="center"/>
    </xf>
    <xf numFmtId="0" fontId="21" fillId="34" borderId="27" xfId="0" applyFont="1" applyFill="1" applyBorder="1" applyAlignment="1">
      <alignment horizontal="left" vertical="center"/>
    </xf>
    <xf numFmtId="0" fontId="21" fillId="34" borderId="28" xfId="0" applyFont="1" applyFill="1" applyBorder="1" applyAlignment="1">
      <alignment horizontal="left" vertical="center"/>
    </xf>
    <xf numFmtId="0" fontId="21" fillId="34" borderId="29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28" xfId="0" applyFont="1" applyFill="1" applyBorder="1" applyAlignment="1">
      <alignment horizontal="left" vertical="center"/>
    </xf>
    <xf numFmtId="0" fontId="11" fillId="42" borderId="29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</sheetData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9"/>
  <sheetViews>
    <sheetView tabSelected="1" zoomScalePageLayoutView="0" workbookViewId="0" topLeftCell="A104">
      <selection activeCell="D55" sqref="D55:D121"/>
    </sheetView>
  </sheetViews>
  <sheetFormatPr defaultColWidth="9.140625" defaultRowHeight="15"/>
  <cols>
    <col min="1" max="1" width="3.00390625" style="10" customWidth="1"/>
    <col min="2" max="2" width="8.00390625" style="10" customWidth="1"/>
    <col min="3" max="3" width="23.8515625" style="10" customWidth="1"/>
    <col min="4" max="4" width="21.8515625" style="11" customWidth="1"/>
    <col min="5" max="6" width="9.00390625" style="11" customWidth="1"/>
    <col min="7" max="7" width="11.421875" style="39" customWidth="1"/>
    <col min="8" max="8" width="7.8515625" style="10" bestFit="1" customWidth="1"/>
    <col min="9" max="10" width="8.421875" style="10" customWidth="1"/>
    <col min="11" max="54" width="7.8515625" style="10" bestFit="1" customWidth="1"/>
    <col min="55" max="56" width="7.57421875" style="10" bestFit="1" customWidth="1"/>
    <col min="57" max="57" width="9.00390625" style="10" customWidth="1"/>
    <col min="58" max="60" width="7.57421875" style="10" bestFit="1" customWidth="1"/>
    <col min="61" max="16384" width="9.140625" style="10" customWidth="1"/>
  </cols>
  <sheetData>
    <row r="1" spans="2:13" s="1" customFormat="1" ht="30" thickBo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0" s="1" customFormat="1" ht="15" customHeight="1" thickBot="1" thickTop="1">
      <c r="A2" s="1">
        <v>1</v>
      </c>
      <c r="B2" s="1">
        <v>1</v>
      </c>
      <c r="C2" s="22" t="s">
        <v>1</v>
      </c>
      <c r="D2" s="58" t="s">
        <v>33</v>
      </c>
      <c r="E2" s="59"/>
      <c r="F2" s="59"/>
      <c r="G2" s="59"/>
      <c r="H2" s="59"/>
      <c r="I2" s="59"/>
      <c r="J2" s="60"/>
    </row>
    <row r="3" spans="1:10" s="1" customFormat="1" ht="28.5" thickBot="1" thickTop="1">
      <c r="A3" s="1">
        <v>1</v>
      </c>
      <c r="B3" s="1">
        <v>2</v>
      </c>
      <c r="C3" s="23" t="s">
        <v>2</v>
      </c>
      <c r="D3" s="61" t="s">
        <v>53</v>
      </c>
      <c r="E3" s="62"/>
      <c r="F3" s="62"/>
      <c r="G3" s="62"/>
      <c r="H3" s="62"/>
      <c r="I3" s="62"/>
      <c r="J3" s="63"/>
    </row>
    <row r="4" spans="1:7" s="1" customFormat="1" ht="15" customHeight="1" thickBot="1" thickTop="1">
      <c r="A4" s="1">
        <v>1</v>
      </c>
      <c r="B4" s="1">
        <v>3</v>
      </c>
      <c r="C4" s="24" t="s">
        <v>3</v>
      </c>
      <c r="D4" s="25">
        <f>INDEX('[1]показатели'!$C$3:$C$66,MATCH(D2,'[1]показатели'!$B$3:$B$66,0))</f>
        <v>13</v>
      </c>
      <c r="E4" s="2"/>
      <c r="F4" s="2"/>
      <c r="G4" s="26"/>
    </row>
    <row r="5" spans="1:15" s="1" customFormat="1" ht="15" customHeight="1" thickBot="1" thickTop="1">
      <c r="A5" s="1">
        <v>1</v>
      </c>
      <c r="B5" s="1">
        <v>4</v>
      </c>
      <c r="C5" s="24" t="s">
        <v>4</v>
      </c>
      <c r="D5" s="27" t="str">
        <f>INDEX('[1]показатели'!$D$3:$D$66,MATCH(D2,'[1]показатели'!$B$3:$B$66,0))</f>
        <v>DRCa</v>
      </c>
      <c r="E5" s="2"/>
      <c r="F5" s="66" t="s">
        <v>41</v>
      </c>
      <c r="G5" s="67"/>
      <c r="H5" s="67"/>
      <c r="I5" s="67"/>
      <c r="J5" s="67"/>
      <c r="K5" s="67"/>
      <c r="L5" s="68"/>
      <c r="M5" s="2"/>
      <c r="N5" s="2"/>
      <c r="O5" s="2"/>
    </row>
    <row r="6" spans="1:7" s="1" customFormat="1" ht="28.5" thickBot="1" thickTop="1">
      <c r="A6" s="1">
        <v>1</v>
      </c>
      <c r="B6" s="1">
        <v>5</v>
      </c>
      <c r="C6" s="28" t="s">
        <v>5</v>
      </c>
      <c r="D6" s="27">
        <f>D8+D19</f>
        <v>2</v>
      </c>
      <c r="E6" s="2"/>
      <c r="F6" s="2"/>
      <c r="G6" s="26"/>
    </row>
    <row r="7" spans="3:7" s="1" customFormat="1" ht="16.5" thickBot="1" thickTop="1">
      <c r="C7" s="2"/>
      <c r="D7" s="4"/>
      <c r="E7" s="2"/>
      <c r="F7" s="2"/>
      <c r="G7" s="26"/>
    </row>
    <row r="8" spans="1:7" s="1" customFormat="1" ht="32.25" thickBot="1" thickTop="1">
      <c r="A8" s="1">
        <v>1</v>
      </c>
      <c r="B8" s="1">
        <v>100</v>
      </c>
      <c r="C8" s="29" t="s">
        <v>6</v>
      </c>
      <c r="D8" s="30">
        <v>1</v>
      </c>
      <c r="E8" s="2"/>
      <c r="F8" s="2"/>
      <c r="G8" s="26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5" t="s">
        <v>37</v>
      </c>
      <c r="E9" s="2"/>
      <c r="G9" s="26"/>
    </row>
    <row r="10" spans="1:7" s="1" customFormat="1" ht="16.5" thickBot="1" thickTop="1">
      <c r="A10" s="1">
        <v>1</v>
      </c>
      <c r="B10" s="1">
        <v>112</v>
      </c>
      <c r="C10" s="7" t="s">
        <v>9</v>
      </c>
      <c r="D10" s="25">
        <f>INDEX('[1]категории'!$C$3:$C$28,MATCH(D9,'[1]категории'!$B$3:$B$28,0))</f>
        <v>8</v>
      </c>
      <c r="G10" s="26"/>
    </row>
    <row r="11" spans="1:7" s="1" customFormat="1" ht="16.5" thickBot="1" thickTop="1">
      <c r="A11" s="1">
        <v>1</v>
      </c>
      <c r="B11" s="1">
        <v>113</v>
      </c>
      <c r="C11" s="7" t="s">
        <v>10</v>
      </c>
      <c r="D11" s="27" t="str">
        <f>INDEX('[1]категории'!$D$3:$D$28,MATCH(D9,'[1]категории'!$B$3:$B$28,0))</f>
        <v>sex</v>
      </c>
      <c r="G11" s="26"/>
    </row>
    <row r="12" spans="1:7" s="1" customFormat="1" ht="18.75" thickBot="1" thickTop="1">
      <c r="A12" s="1">
        <v>1</v>
      </c>
      <c r="B12" s="1">
        <v>114</v>
      </c>
      <c r="C12" s="8" t="s">
        <v>11</v>
      </c>
      <c r="D12" s="9">
        <v>2</v>
      </c>
      <c r="E12" s="2"/>
      <c r="G12" s="26"/>
    </row>
    <row r="13" spans="3:7" s="1" customFormat="1" ht="7.5" customHeight="1" thickBot="1" thickTop="1">
      <c r="C13" s="2"/>
      <c r="D13" s="4"/>
      <c r="E13" s="2"/>
      <c r="G13" s="26"/>
    </row>
    <row r="14" spans="1:7" s="1" customFormat="1" ht="15.75" customHeight="1" thickBot="1" thickTop="1">
      <c r="A14" s="1">
        <v>1</v>
      </c>
      <c r="B14" s="1">
        <v>121</v>
      </c>
      <c r="C14" s="3" t="s">
        <v>42</v>
      </c>
      <c r="D14" s="5" t="s">
        <v>8</v>
      </c>
      <c r="E14" s="2"/>
      <c r="G14" s="26"/>
    </row>
    <row r="15" spans="1:7" s="1" customFormat="1" ht="16.5" thickBot="1" thickTop="1">
      <c r="A15" s="1">
        <v>1</v>
      </c>
      <c r="B15" s="1">
        <v>122</v>
      </c>
      <c r="C15" s="7" t="s">
        <v>43</v>
      </c>
      <c r="D15" s="32">
        <f>MATCH(D14,'[1]категории'!$B$3:$B$21,0)</f>
        <v>2</v>
      </c>
      <c r="G15" s="26"/>
    </row>
    <row r="16" spans="1:7" s="1" customFormat="1" ht="16.5" thickBot="1" thickTop="1">
      <c r="A16" s="1">
        <v>1</v>
      </c>
      <c r="B16" s="1">
        <v>123</v>
      </c>
      <c r="C16" s="7" t="s">
        <v>44</v>
      </c>
      <c r="D16" s="33" t="str">
        <f>IF(ISNA(E37),"-?-",INDEX('[1]категории'!$D$3:$D$21,D15))</f>
        <v>YEAR</v>
      </c>
      <c r="G16" s="26"/>
    </row>
    <row r="17" spans="1:7" s="1" customFormat="1" ht="18.75" thickBot="1" thickTop="1">
      <c r="A17" s="1">
        <v>1</v>
      </c>
      <c r="B17" s="1">
        <v>124</v>
      </c>
      <c r="C17" s="8" t="s">
        <v>45</v>
      </c>
      <c r="D17" s="5">
        <v>32</v>
      </c>
      <c r="E17" s="2"/>
      <c r="F17" s="31">
        <v>64</v>
      </c>
      <c r="G17" s="26"/>
    </row>
    <row r="18" spans="3:7" s="1" customFormat="1" ht="7.5" customHeight="1" thickBot="1" thickTop="1">
      <c r="C18" s="2"/>
      <c r="D18" s="4"/>
      <c r="E18" s="2"/>
      <c r="F18" s="2"/>
      <c r="G18" s="26"/>
    </row>
    <row r="19" spans="1:7" s="1" customFormat="1" ht="32.25" thickBot="1" thickTop="1">
      <c r="A19" s="1">
        <v>1</v>
      </c>
      <c r="B19" s="1">
        <v>200</v>
      </c>
      <c r="C19" s="29" t="s">
        <v>12</v>
      </c>
      <c r="D19" s="30">
        <v>1</v>
      </c>
      <c r="E19" s="2"/>
      <c r="F19" s="2"/>
      <c r="G19" s="26"/>
    </row>
    <row r="20" spans="1:7" s="1" customFormat="1" ht="15.75" customHeight="1" thickBot="1" thickTop="1">
      <c r="A20" s="1">
        <v>1</v>
      </c>
      <c r="B20" s="1">
        <v>211</v>
      </c>
      <c r="C20" s="22" t="s">
        <v>7</v>
      </c>
      <c r="D20" s="5" t="s">
        <v>34</v>
      </c>
      <c r="E20" s="2"/>
      <c r="F20" s="2"/>
      <c r="G20" s="26"/>
    </row>
    <row r="21" spans="1:7" s="1" customFormat="1" ht="16.5" thickBot="1" thickTop="1">
      <c r="A21" s="1">
        <v>1</v>
      </c>
      <c r="B21" s="1">
        <v>212</v>
      </c>
      <c r="C21" s="24" t="s">
        <v>9</v>
      </c>
      <c r="D21" s="25">
        <f>INDEX('[3]категории'!$C$3:$C$21,MATCH(D20,'[3]категории'!$B$3:$B$21,0))</f>
        <v>7</v>
      </c>
      <c r="F21" s="2"/>
      <c r="G21" s="26"/>
    </row>
    <row r="22" spans="1:7" s="1" customFormat="1" ht="16.5" thickBot="1" thickTop="1">
      <c r="A22" s="1">
        <v>1</v>
      </c>
      <c r="B22" s="1">
        <v>213</v>
      </c>
      <c r="C22" s="24" t="s">
        <v>10</v>
      </c>
      <c r="D22" s="34" t="str">
        <f>INDEX('[3]категории'!$D$3:$D$21,MATCH(D20,'[3]категории'!$B$3:$B$21,0))</f>
        <v>Cause</v>
      </c>
      <c r="F22" s="2"/>
      <c r="G22" s="26"/>
    </row>
    <row r="23" spans="1:7" s="1" customFormat="1" ht="32.25" thickBot="1" thickTop="1">
      <c r="A23" s="1">
        <v>1</v>
      </c>
      <c r="B23" s="1">
        <v>214</v>
      </c>
      <c r="C23" s="29" t="s">
        <v>13</v>
      </c>
      <c r="D23" s="9">
        <v>7</v>
      </c>
      <c r="E23" s="2"/>
      <c r="F23" s="2"/>
      <c r="G23" s="26"/>
    </row>
    <row r="24" spans="3:7" s="1" customFormat="1" ht="9" customHeight="1" thickBot="1" thickTop="1">
      <c r="C24" s="2"/>
      <c r="D24" s="4"/>
      <c r="E24" s="2"/>
      <c r="F24" s="2"/>
      <c r="G24" s="26"/>
    </row>
    <row r="25" spans="1:7" s="1" customFormat="1" ht="15" customHeight="1" thickBot="1" thickTop="1">
      <c r="A25" s="1">
        <v>1</v>
      </c>
      <c r="B25" s="1">
        <v>14</v>
      </c>
      <c r="C25" s="24" t="s">
        <v>14</v>
      </c>
      <c r="D25" s="6" t="s">
        <v>46</v>
      </c>
      <c r="E25" s="2"/>
      <c r="F25" s="2"/>
      <c r="G25" s="26"/>
    </row>
    <row r="26" spans="3:7" s="1" customFormat="1" ht="9.75" customHeight="1" thickBot="1" thickTop="1">
      <c r="C26" s="2"/>
      <c r="D26" s="4"/>
      <c r="E26" s="2"/>
      <c r="F26" s="2"/>
      <c r="G26" s="26"/>
    </row>
    <row r="27" spans="1:7" s="1" customFormat="1" ht="16.5" thickBot="1" thickTop="1">
      <c r="A27" s="1">
        <v>1</v>
      </c>
      <c r="B27" s="1">
        <v>15</v>
      </c>
      <c r="C27" s="24" t="s">
        <v>15</v>
      </c>
      <c r="D27" s="35" t="s">
        <v>47</v>
      </c>
      <c r="E27" s="2"/>
      <c r="F27" s="2"/>
      <c r="G27" s="26"/>
    </row>
    <row r="28" spans="3:7" s="1" customFormat="1" ht="9.75" customHeight="1" thickBot="1" thickTop="1">
      <c r="C28" s="2"/>
      <c r="D28" s="4"/>
      <c r="E28" s="2"/>
      <c r="F28" s="2"/>
      <c r="G28" s="26"/>
    </row>
    <row r="29" spans="1:7" s="1" customFormat="1" ht="15" customHeight="1" thickBot="1" thickTop="1">
      <c r="A29" s="1">
        <v>1</v>
      </c>
      <c r="B29" s="1">
        <v>16</v>
      </c>
      <c r="C29" s="24" t="s">
        <v>16</v>
      </c>
      <c r="D29" s="36" t="s">
        <v>54</v>
      </c>
      <c r="E29" s="2"/>
      <c r="G29" s="46" t="s">
        <v>23</v>
      </c>
    </row>
    <row r="30" spans="3:7" s="1" customFormat="1" ht="9.75" customHeight="1" thickBot="1" thickTop="1">
      <c r="C30" s="2"/>
      <c r="D30" s="4"/>
      <c r="E30" s="2"/>
      <c r="F30" s="2"/>
      <c r="G30" s="26"/>
    </row>
    <row r="31" spans="1:7" s="1" customFormat="1" ht="28.5" thickBot="1" thickTop="1">
      <c r="A31" s="1">
        <v>1</v>
      </c>
      <c r="B31" s="1">
        <v>17</v>
      </c>
      <c r="C31" s="28" t="s">
        <v>17</v>
      </c>
      <c r="D31" s="37">
        <v>40603</v>
      </c>
      <c r="E31" s="2"/>
      <c r="F31" s="2"/>
      <c r="G31" s="26"/>
    </row>
    <row r="32" spans="3:7" s="1" customFormat="1" ht="9.75" customHeight="1" thickBot="1" thickTop="1">
      <c r="C32" s="2"/>
      <c r="D32" s="4"/>
      <c r="E32" s="2"/>
      <c r="F32" s="2"/>
      <c r="G32" s="26"/>
    </row>
    <row r="33" spans="1:7" s="1" customFormat="1" ht="15" customHeight="1" thickBot="1" thickTop="1">
      <c r="A33" s="1">
        <v>1</v>
      </c>
      <c r="B33" s="1">
        <v>18</v>
      </c>
      <c r="C33" s="28" t="s">
        <v>18</v>
      </c>
      <c r="D33" s="38">
        <f ca="1">TODAY()</f>
        <v>41000</v>
      </c>
      <c r="E33" s="2"/>
      <c r="F33" s="2"/>
      <c r="G33" s="26"/>
    </row>
    <row r="34" spans="3:7" s="1" customFormat="1" ht="9.75" customHeight="1" thickBot="1" thickTop="1">
      <c r="C34" s="2"/>
      <c r="D34" s="4"/>
      <c r="E34" s="2"/>
      <c r="F34" s="2"/>
      <c r="G34" s="26"/>
    </row>
    <row r="35" spans="1:7" s="1" customFormat="1" ht="15" customHeight="1" thickBot="1" thickTop="1">
      <c r="A35" s="1">
        <v>1</v>
      </c>
      <c r="B35" s="1">
        <v>19</v>
      </c>
      <c r="C35" s="24" t="s">
        <v>19</v>
      </c>
      <c r="D35" s="5" t="s">
        <v>20</v>
      </c>
      <c r="E35" s="2"/>
      <c r="F35" s="2"/>
      <c r="G35" s="26"/>
    </row>
    <row r="36" spans="1:7" ht="9.75" customHeight="1" thickBot="1" thickTop="1">
      <c r="A36" s="1"/>
      <c r="C36" s="11"/>
      <c r="G36" s="10" t="s">
        <v>35</v>
      </c>
    </row>
    <row r="37" spans="1:7" s="1" customFormat="1" ht="15" customHeight="1" thickBot="1" thickTop="1">
      <c r="A37" s="1">
        <v>1</v>
      </c>
      <c r="B37" s="1">
        <v>20</v>
      </c>
      <c r="C37" s="24" t="s">
        <v>21</v>
      </c>
      <c r="D37" s="5" t="s">
        <v>36</v>
      </c>
      <c r="E37" s="2"/>
      <c r="F37" s="2"/>
      <c r="G37" s="5" t="s">
        <v>24</v>
      </c>
    </row>
    <row r="38" spans="1:3" ht="9.75" customHeight="1" thickBot="1" thickTop="1">
      <c r="A38" s="1"/>
      <c r="C38" s="11"/>
    </row>
    <row r="39" spans="1:38" s="1" customFormat="1" ht="18.75" thickBot="1" thickTop="1">
      <c r="A39" s="1">
        <v>1</v>
      </c>
      <c r="B39" s="1">
        <v>21</v>
      </c>
      <c r="C39" s="24" t="s">
        <v>22</v>
      </c>
      <c r="D39" s="64" t="s">
        <v>52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11" ht="6.75" customHeight="1" thickBot="1" thickTop="1">
      <c r="A40" s="1"/>
      <c r="C40" s="40"/>
      <c r="E40" s="2"/>
      <c r="K40" s="11"/>
    </row>
    <row r="41" spans="1:40" ht="15" customHeight="1" thickBot="1" thickTop="1">
      <c r="A41" s="1">
        <v>1</v>
      </c>
      <c r="B41" s="1">
        <v>22</v>
      </c>
      <c r="C41" s="41" t="s">
        <v>48</v>
      </c>
      <c r="D41" s="5">
        <v>2009</v>
      </c>
      <c r="E41" s="2"/>
      <c r="F41" s="2"/>
      <c r="G41" s="26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11" ht="6.75" customHeight="1" thickBot="1" thickTop="1">
      <c r="A42" s="1"/>
      <c r="C42" s="40"/>
      <c r="K42" s="11"/>
    </row>
    <row r="43" spans="1:40" ht="15" customHeight="1" thickBot="1" thickTop="1">
      <c r="A43" s="1">
        <v>1</v>
      </c>
      <c r="B43" s="1">
        <v>23</v>
      </c>
      <c r="C43" s="41" t="s">
        <v>49</v>
      </c>
      <c r="D43" s="5" t="s">
        <v>50</v>
      </c>
      <c r="E43" s="42"/>
      <c r="F43" s="42"/>
      <c r="G43" s="43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ht="8.25" customHeight="1" thickBot="1" thickTop="1">
      <c r="A44" s="1"/>
    </row>
    <row r="45" spans="1:3" s="1" customFormat="1" ht="17.25" customHeight="1" thickBot="1" thickTop="1">
      <c r="A45" s="1">
        <v>1</v>
      </c>
      <c r="B45" s="1">
        <v>300</v>
      </c>
      <c r="C45" s="41" t="s">
        <v>55</v>
      </c>
    </row>
    <row r="46" spans="1:7" ht="9.75" customHeight="1" thickBot="1" thickTop="1">
      <c r="A46" s="1"/>
      <c r="C46" s="11"/>
      <c r="F46" s="10"/>
      <c r="G46" s="10"/>
    </row>
    <row r="47" spans="1:5" s="1" customFormat="1" ht="18.75" thickBot="1" thickTop="1">
      <c r="A47" s="1">
        <v>1</v>
      </c>
      <c r="B47" s="1">
        <v>311</v>
      </c>
      <c r="C47" s="54" t="s">
        <v>56</v>
      </c>
      <c r="D47" s="5" t="s">
        <v>57</v>
      </c>
      <c r="E47" s="2"/>
    </row>
    <row r="48" spans="1:5" s="1" customFormat="1" ht="16.5" thickBot="1" thickTop="1">
      <c r="A48" s="1">
        <v>1</v>
      </c>
      <c r="B48" s="1">
        <v>312</v>
      </c>
      <c r="C48" s="7" t="s">
        <v>58</v>
      </c>
      <c r="D48" s="32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7" t="s">
        <v>59</v>
      </c>
      <c r="D49" s="33" t="str">
        <f>IF(ISNA(#REF!),"-?-",INDEX('[1]категории'!$D$3:$D$21,D48))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54" t="s">
        <v>60</v>
      </c>
      <c r="D50" s="5" t="s">
        <v>63</v>
      </c>
      <c r="E50" s="2"/>
    </row>
    <row r="51" spans="1:5" s="1" customFormat="1" ht="16.5" thickBot="1" thickTop="1">
      <c r="A51" s="1">
        <v>1</v>
      </c>
      <c r="B51" s="1">
        <v>316</v>
      </c>
      <c r="C51" s="54" t="s">
        <v>61</v>
      </c>
      <c r="D51" s="55" t="str">
        <f>INDEX('[1]industr'!$D$3:$D$101,MATCH(D50,'[1]industr'!$B$3:$B$101,0))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54" t="s">
        <v>62</v>
      </c>
      <c r="D52" s="32">
        <f>MATCH(D50,'[1]industr'!$B$3:$B$101,0)</f>
        <v>30</v>
      </c>
      <c r="E52" s="2"/>
    </row>
    <row r="53" spans="1:59" ht="8.25" customHeight="1" thickTop="1">
      <c r="A53" s="1"/>
      <c r="B53" s="1"/>
      <c r="G53" s="44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7" s="15" customFormat="1" ht="15">
      <c r="A54" s="12"/>
      <c r="B54" s="12"/>
      <c r="C54" s="13" t="s">
        <v>51</v>
      </c>
      <c r="D54" s="14"/>
      <c r="E54" s="14"/>
      <c r="F54" s="14"/>
      <c r="G54" s="45"/>
    </row>
    <row r="55" spans="1:12" s="17" customFormat="1" ht="15">
      <c r="A55" s="16">
        <v>2</v>
      </c>
      <c r="B55" s="17">
        <v>3</v>
      </c>
      <c r="C55" s="18">
        <v>4</v>
      </c>
      <c r="D55" s="17">
        <v>3</v>
      </c>
      <c r="E55" s="18">
        <v>4</v>
      </c>
      <c r="F55" s="17">
        <v>5</v>
      </c>
      <c r="G55" s="17">
        <v>5</v>
      </c>
      <c r="H55" s="17">
        <v>5</v>
      </c>
      <c r="I55" s="17">
        <v>5</v>
      </c>
      <c r="J55" s="17">
        <v>5</v>
      </c>
      <c r="K55" s="17">
        <v>5</v>
      </c>
      <c r="L55" s="17">
        <v>5</v>
      </c>
    </row>
    <row r="56" spans="1:43" ht="15.75" thickBot="1">
      <c r="A56" s="16">
        <v>3</v>
      </c>
      <c r="B56" s="19"/>
      <c r="C56" s="19" t="s">
        <v>38</v>
      </c>
      <c r="D56" s="19"/>
      <c r="E56" s="19" t="s">
        <v>38</v>
      </c>
      <c r="F56" s="19" t="str">
        <f>INDEX('[2]causes'!$D$3:$D$95,MATCH(F57,'[2]causes'!$B$3:$B$95,0))</f>
        <v>TOT</v>
      </c>
      <c r="G56" s="19" t="str">
        <f>INDEX('[2]causes'!$D$3:$D$95,MATCH(G57,'[2]causes'!$B$3:$B$95,0))</f>
        <v>Cl_1</v>
      </c>
      <c r="H56" s="19" t="str">
        <f>INDEX('[2]causes'!$D$3:$D$95,MATCH(H57,'[2]causes'!$B$3:$B$95,0))</f>
        <v>Cl_2</v>
      </c>
      <c r="I56" s="19" t="str">
        <f>INDEX('[2]causes'!$D$3:$D$95,MATCH(I57,'[2]causes'!$B$3:$B$95,0))</f>
        <v>Cl_9</v>
      </c>
      <c r="J56" s="19" t="str">
        <f>INDEX('[2]causes'!$D$3:$D$95,MATCH(J57,'[2]causes'!$B$3:$B$95,0))</f>
        <v>Cl_10</v>
      </c>
      <c r="K56" s="19" t="str">
        <f>INDEX('[2]causes'!$D$3:$D$95,MATCH(K57,'[2]causes'!$B$3:$B$95,0))</f>
        <v>Cl_11</v>
      </c>
      <c r="L56" s="19" t="str">
        <f>INDEX('[2]causes'!$D$3:$D$95,MATCH(L57,'[2]causes'!$B$3:$B$95,0))</f>
        <v>Cl_20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12" ht="12" customHeight="1" thickBot="1" thickTop="1">
      <c r="A57" s="1">
        <v>4</v>
      </c>
      <c r="B57" s="19" t="s">
        <v>38</v>
      </c>
      <c r="C57" s="21" t="s">
        <v>37</v>
      </c>
      <c r="D57" s="19" t="s">
        <v>38</v>
      </c>
      <c r="E57" s="47" t="s">
        <v>25</v>
      </c>
      <c r="F57" s="47" t="s">
        <v>26</v>
      </c>
      <c r="G57" s="47" t="s">
        <v>27</v>
      </c>
      <c r="H57" s="47" t="s">
        <v>28</v>
      </c>
      <c r="I57" s="47" t="s">
        <v>29</v>
      </c>
      <c r="J57" s="47" t="s">
        <v>30</v>
      </c>
      <c r="K57" s="47" t="s">
        <v>31</v>
      </c>
      <c r="L57" s="47" t="s">
        <v>32</v>
      </c>
    </row>
    <row r="58" spans="1:12" ht="16.5" thickBot="1" thickTop="1">
      <c r="A58" s="1">
        <v>5</v>
      </c>
      <c r="B58" s="20" t="str">
        <f>INDEX('[2]sex'!$D$3:$D$176,MATCH(C58,'[2]sex'!$B$3:$B$176,0))</f>
        <v>males</v>
      </c>
      <c r="C58" s="21" t="s">
        <v>39</v>
      </c>
      <c r="D58" s="20">
        <f>INDEX('[1]period'!$D$3:$D$176,MATCH(E58,'[1]period'!$B$3:$B$176,0))</f>
        <v>1965</v>
      </c>
      <c r="E58" s="51">
        <v>1965</v>
      </c>
      <c r="F58" s="52">
        <v>806.9</v>
      </c>
      <c r="G58" s="52">
        <v>47</v>
      </c>
      <c r="H58" s="52">
        <v>149.3</v>
      </c>
      <c r="I58" s="52">
        <v>273.5</v>
      </c>
      <c r="J58" s="52">
        <v>81</v>
      </c>
      <c r="K58" s="52">
        <v>24.4</v>
      </c>
      <c r="L58" s="52">
        <v>160.7</v>
      </c>
    </row>
    <row r="59" spans="1:12" ht="16.5" thickBot="1" thickTop="1">
      <c r="A59" s="1">
        <v>5</v>
      </c>
      <c r="B59" s="20" t="str">
        <f>INDEX('[2]sex'!$D$3:$D$176,MATCH(C59,'[2]sex'!$B$3:$B$176,0))</f>
        <v>males</v>
      </c>
      <c r="C59" s="21" t="s">
        <v>39</v>
      </c>
      <c r="D59" s="20">
        <f>INDEX('[1]period'!$D$3:$D$176,MATCH(E59,'[1]period'!$B$3:$B$176,0))</f>
        <v>1970</v>
      </c>
      <c r="E59" s="51">
        <v>1970</v>
      </c>
      <c r="F59" s="52">
        <v>942.3</v>
      </c>
      <c r="G59" s="52">
        <v>37.1</v>
      </c>
      <c r="H59" s="52">
        <v>158.3</v>
      </c>
      <c r="I59" s="52">
        <v>345.6</v>
      </c>
      <c r="J59" s="52">
        <v>103.2</v>
      </c>
      <c r="K59" s="52">
        <v>27.3</v>
      </c>
      <c r="L59" s="52">
        <v>217.2</v>
      </c>
    </row>
    <row r="60" spans="1:12" ht="16.5" thickBot="1" thickTop="1">
      <c r="A60" s="1">
        <v>5</v>
      </c>
      <c r="B60" s="20" t="str">
        <f>INDEX('[2]sex'!$D$3:$D$176,MATCH(C60,'[2]sex'!$B$3:$B$176,0))</f>
        <v>males</v>
      </c>
      <c r="C60" s="21" t="s">
        <v>39</v>
      </c>
      <c r="D60" s="20">
        <f>INDEX('[1]period'!$D$3:$D$176,MATCH(E60,'[1]period'!$B$3:$B$176,0))</f>
        <v>1975</v>
      </c>
      <c r="E60" s="51">
        <v>1975</v>
      </c>
      <c r="F60" s="52">
        <v>1050.8</v>
      </c>
      <c r="G60" s="52">
        <v>32.9</v>
      </c>
      <c r="H60" s="52">
        <v>169.1</v>
      </c>
      <c r="I60" s="52">
        <v>411</v>
      </c>
      <c r="J60" s="52">
        <v>108.8</v>
      </c>
      <c r="K60" s="52">
        <v>30.8</v>
      </c>
      <c r="L60" s="52">
        <v>242.9</v>
      </c>
    </row>
    <row r="61" spans="1:12" ht="16.5" thickBot="1" thickTop="1">
      <c r="A61" s="1">
        <v>5</v>
      </c>
      <c r="B61" s="20" t="str">
        <f>INDEX('[2]sex'!$D$3:$D$176,MATCH(C61,'[2]sex'!$B$3:$B$176,0))</f>
        <v>males</v>
      </c>
      <c r="C61" s="21" t="s">
        <v>39</v>
      </c>
      <c r="D61" s="20">
        <f>INDEX('[1]period'!$D$3:$D$176,MATCH(E61,'[1]period'!$B$3:$B$176,0))</f>
        <v>1980</v>
      </c>
      <c r="E61" s="51">
        <v>1980</v>
      </c>
      <c r="F61" s="52">
        <v>1190.6</v>
      </c>
      <c r="G61" s="52">
        <v>31.9</v>
      </c>
      <c r="H61" s="52">
        <v>183.3</v>
      </c>
      <c r="I61" s="52">
        <v>485.5</v>
      </c>
      <c r="J61" s="52">
        <v>114</v>
      </c>
      <c r="K61" s="52">
        <v>37.4</v>
      </c>
      <c r="L61" s="52">
        <v>279.4</v>
      </c>
    </row>
    <row r="62" spans="1:12" ht="16.5" thickBot="1" thickTop="1">
      <c r="A62" s="1">
        <v>5</v>
      </c>
      <c r="B62" s="20" t="str">
        <f>INDEX('[2]sex'!$D$3:$D$176,MATCH(C62,'[2]sex'!$B$3:$B$176,0))</f>
        <v>males</v>
      </c>
      <c r="C62" s="21" t="s">
        <v>39</v>
      </c>
      <c r="D62" s="20">
        <f>INDEX('[1]period'!$D$3:$D$176,MATCH(E62,'[1]period'!$B$3:$B$176,0))</f>
        <v>1981</v>
      </c>
      <c r="E62" s="51">
        <v>1981</v>
      </c>
      <c r="F62" s="52">
        <v>1182.1</v>
      </c>
      <c r="G62" s="52">
        <v>30</v>
      </c>
      <c r="H62" s="52">
        <v>187</v>
      </c>
      <c r="I62" s="52">
        <v>479.1</v>
      </c>
      <c r="J62" s="52">
        <v>105.3</v>
      </c>
      <c r="K62" s="52">
        <v>36.2</v>
      </c>
      <c r="L62" s="52">
        <v>279.3</v>
      </c>
    </row>
    <row r="63" spans="1:12" ht="16.5" thickBot="1" thickTop="1">
      <c r="A63" s="1">
        <v>5</v>
      </c>
      <c r="B63" s="20" t="str">
        <f>INDEX('[2]sex'!$D$3:$D$176,MATCH(C63,'[2]sex'!$B$3:$B$176,0))</f>
        <v>males</v>
      </c>
      <c r="C63" s="21" t="s">
        <v>39</v>
      </c>
      <c r="D63" s="20">
        <f>INDEX('[1]period'!$D$3:$D$176,MATCH(E63,'[1]period'!$B$3:$B$176,0))</f>
        <v>1982</v>
      </c>
      <c r="E63" s="51">
        <v>1982</v>
      </c>
      <c r="F63" s="52">
        <v>1155</v>
      </c>
      <c r="G63" s="52">
        <v>28.3</v>
      </c>
      <c r="H63" s="52">
        <v>191.9</v>
      </c>
      <c r="I63" s="52">
        <v>475.4</v>
      </c>
      <c r="J63" s="52">
        <v>96.4</v>
      </c>
      <c r="K63" s="52">
        <v>35.6</v>
      </c>
      <c r="L63" s="52">
        <v>264.7</v>
      </c>
    </row>
    <row r="64" spans="1:12" ht="16.5" thickBot="1" thickTop="1">
      <c r="A64" s="1">
        <v>5</v>
      </c>
      <c r="B64" s="20" t="str">
        <f>INDEX('[2]sex'!$D$3:$D$176,MATCH(C64,'[2]sex'!$B$3:$B$176,0))</f>
        <v>males</v>
      </c>
      <c r="C64" s="21" t="s">
        <v>39</v>
      </c>
      <c r="D64" s="20">
        <f>INDEX('[1]period'!$D$3:$D$176,MATCH(E64,'[1]period'!$B$3:$B$176,0))</f>
        <v>1983</v>
      </c>
      <c r="E64" s="51">
        <v>1983</v>
      </c>
      <c r="F64" s="52">
        <v>1183</v>
      </c>
      <c r="G64" s="52">
        <v>27.5</v>
      </c>
      <c r="H64" s="52">
        <v>196.8</v>
      </c>
      <c r="I64" s="52">
        <v>495</v>
      </c>
      <c r="J64" s="52">
        <v>99</v>
      </c>
      <c r="K64" s="52">
        <v>37.5</v>
      </c>
      <c r="L64" s="52">
        <v>262</v>
      </c>
    </row>
    <row r="65" spans="1:12" ht="16.5" thickBot="1" thickTop="1">
      <c r="A65" s="1">
        <v>5</v>
      </c>
      <c r="B65" s="20" t="str">
        <f>INDEX('[2]sex'!$D$3:$D$176,MATCH(C65,'[2]sex'!$B$3:$B$176,0))</f>
        <v>males</v>
      </c>
      <c r="C65" s="21" t="s">
        <v>39</v>
      </c>
      <c r="D65" s="20">
        <f>INDEX('[1]period'!$D$3:$D$176,MATCH(E65,'[1]period'!$B$3:$B$176,0))</f>
        <v>1984</v>
      </c>
      <c r="E65" s="51">
        <v>1984</v>
      </c>
      <c r="F65" s="52">
        <v>1230.3</v>
      </c>
      <c r="G65" s="52">
        <v>28.2</v>
      </c>
      <c r="H65" s="52">
        <v>200.8</v>
      </c>
      <c r="I65" s="52">
        <v>521.2</v>
      </c>
      <c r="J65" s="52">
        <v>102.7</v>
      </c>
      <c r="K65" s="52">
        <v>38.5</v>
      </c>
      <c r="L65" s="52">
        <v>268.6</v>
      </c>
    </row>
    <row r="66" spans="1:12" ht="16.5" thickBot="1" thickTop="1">
      <c r="A66" s="1">
        <v>5</v>
      </c>
      <c r="B66" s="20" t="str">
        <f>INDEX('[2]sex'!$D$3:$D$176,MATCH(C66,'[2]sex'!$B$3:$B$176,0))</f>
        <v>males</v>
      </c>
      <c r="C66" s="21" t="s">
        <v>39</v>
      </c>
      <c r="D66" s="20">
        <f>INDEX('[1]period'!$D$3:$D$176,MATCH(E66,'[1]period'!$B$3:$B$176,0))</f>
        <v>1985</v>
      </c>
      <c r="E66" s="51">
        <v>1985</v>
      </c>
      <c r="F66" s="52">
        <v>1171.5</v>
      </c>
      <c r="G66" s="52">
        <v>26.9</v>
      </c>
      <c r="H66" s="52">
        <v>203.1</v>
      </c>
      <c r="I66" s="52">
        <v>509.9</v>
      </c>
      <c r="J66" s="52">
        <v>99.9</v>
      </c>
      <c r="K66" s="52">
        <v>36.1</v>
      </c>
      <c r="L66" s="52">
        <v>226.4</v>
      </c>
    </row>
    <row r="67" spans="1:12" ht="16.5" thickBot="1" thickTop="1">
      <c r="A67" s="1">
        <v>5</v>
      </c>
      <c r="B67" s="20" t="str">
        <f>INDEX('[2]sex'!$D$3:$D$176,MATCH(C67,'[2]sex'!$B$3:$B$176,0))</f>
        <v>males</v>
      </c>
      <c r="C67" s="21" t="s">
        <v>39</v>
      </c>
      <c r="D67" s="20">
        <f>INDEX('[1]period'!$D$3:$D$176,MATCH(E67,'[1]period'!$B$3:$B$176,0))</f>
        <v>1986</v>
      </c>
      <c r="E67" s="51">
        <v>1986</v>
      </c>
      <c r="F67" s="52">
        <v>1038.6</v>
      </c>
      <c r="G67" s="52">
        <v>21.9</v>
      </c>
      <c r="H67" s="52">
        <v>209.7</v>
      </c>
      <c r="I67" s="52">
        <v>470</v>
      </c>
      <c r="J67" s="52">
        <v>77.4</v>
      </c>
      <c r="K67" s="52">
        <v>30.6</v>
      </c>
      <c r="L67" s="52">
        <v>165.9</v>
      </c>
    </row>
    <row r="68" spans="1:12" ht="16.5" thickBot="1" thickTop="1">
      <c r="A68" s="1">
        <v>5</v>
      </c>
      <c r="B68" s="20" t="str">
        <f>INDEX('[2]sex'!$D$3:$D$176,MATCH(C68,'[2]sex'!$B$3:$B$176,0))</f>
        <v>males</v>
      </c>
      <c r="C68" s="21" t="s">
        <v>39</v>
      </c>
      <c r="D68" s="20">
        <f>INDEX('[1]period'!$D$3:$D$176,MATCH(E68,'[1]period'!$B$3:$B$176,0))</f>
        <v>1987</v>
      </c>
      <c r="E68" s="51">
        <v>1987</v>
      </c>
      <c r="F68" s="52">
        <v>1048.8</v>
      </c>
      <c r="G68" s="52">
        <v>21.1</v>
      </c>
      <c r="H68" s="52">
        <v>214.1</v>
      </c>
      <c r="I68" s="52">
        <v>479.4</v>
      </c>
      <c r="J68" s="52">
        <v>75.2</v>
      </c>
      <c r="K68" s="52">
        <v>30.7</v>
      </c>
      <c r="L68" s="52">
        <v>162.2</v>
      </c>
    </row>
    <row r="69" spans="1:12" ht="16.5" thickBot="1" thickTop="1">
      <c r="A69" s="1">
        <v>5</v>
      </c>
      <c r="B69" s="20" t="str">
        <f>INDEX('[2]sex'!$D$3:$D$176,MATCH(C69,'[2]sex'!$B$3:$B$176,0))</f>
        <v>males</v>
      </c>
      <c r="C69" s="21" t="s">
        <v>39</v>
      </c>
      <c r="D69" s="20">
        <f>INDEX('[1]period'!$D$3:$D$176,MATCH(E69,'[1]period'!$B$3:$B$176,0))</f>
        <v>1988</v>
      </c>
      <c r="E69" s="51">
        <v>1988</v>
      </c>
      <c r="F69" s="52">
        <v>1071.2</v>
      </c>
      <c r="G69" s="52">
        <v>20.5</v>
      </c>
      <c r="H69" s="52">
        <v>219.5</v>
      </c>
      <c r="I69" s="52">
        <v>482.4</v>
      </c>
      <c r="J69" s="52">
        <v>76</v>
      </c>
      <c r="K69" s="52">
        <v>30</v>
      </c>
      <c r="L69" s="52">
        <v>179</v>
      </c>
    </row>
    <row r="70" spans="1:12" ht="16.5" thickBot="1" thickTop="1">
      <c r="A70" s="1">
        <v>5</v>
      </c>
      <c r="B70" s="20" t="str">
        <f>INDEX('[2]sex'!$D$3:$D$176,MATCH(C70,'[2]sex'!$B$3:$B$176,0))</f>
        <v>males</v>
      </c>
      <c r="C70" s="21" t="s">
        <v>39</v>
      </c>
      <c r="D70" s="20">
        <f>INDEX('[1]period'!$D$3:$D$176,MATCH(E70,'[1]period'!$B$3:$B$176,0))</f>
        <v>1989</v>
      </c>
      <c r="E70" s="51">
        <v>1989</v>
      </c>
      <c r="F70" s="52">
        <v>1106.8</v>
      </c>
      <c r="G70" s="52">
        <v>20.2</v>
      </c>
      <c r="H70" s="52">
        <v>223.8</v>
      </c>
      <c r="I70" s="52">
        <v>486.9</v>
      </c>
      <c r="J70" s="52">
        <v>73.1</v>
      </c>
      <c r="K70" s="52">
        <v>30.8</v>
      </c>
      <c r="L70" s="52">
        <v>207.4</v>
      </c>
    </row>
    <row r="71" spans="1:12" ht="16.5" thickBot="1" thickTop="1">
      <c r="A71" s="1">
        <v>5</v>
      </c>
      <c r="B71" s="20" t="str">
        <f>INDEX('[2]sex'!$D$3:$D$176,MATCH(C71,'[2]sex'!$B$3:$B$176,0))</f>
        <v>males</v>
      </c>
      <c r="C71" s="21" t="s">
        <v>39</v>
      </c>
      <c r="D71" s="20">
        <f>INDEX('[1]period'!$D$3:$D$176,MATCH(E71,'[1]period'!$B$3:$B$176,0))</f>
        <v>1990</v>
      </c>
      <c r="E71" s="51">
        <v>1990</v>
      </c>
      <c r="F71" s="52">
        <v>1158.1</v>
      </c>
      <c r="G71" s="52">
        <v>19.5</v>
      </c>
      <c r="H71" s="52">
        <v>229.4</v>
      </c>
      <c r="I71" s="52">
        <v>509.5</v>
      </c>
      <c r="J71" s="52">
        <v>75.5</v>
      </c>
      <c r="K71" s="52">
        <v>32.1</v>
      </c>
      <c r="L71" s="52">
        <v>220.3</v>
      </c>
    </row>
    <row r="72" spans="1:12" ht="16.5" thickBot="1" thickTop="1">
      <c r="A72" s="1">
        <v>5</v>
      </c>
      <c r="B72" s="20" t="str">
        <f>INDEX('[2]sex'!$D$3:$D$176,MATCH(C72,'[2]sex'!$B$3:$B$176,0))</f>
        <v>males</v>
      </c>
      <c r="C72" s="21" t="s">
        <v>39</v>
      </c>
      <c r="D72" s="20">
        <f>INDEX('[1]period'!$D$3:$D$176,MATCH(E72,'[1]period'!$B$3:$B$176,0))</f>
        <v>1991</v>
      </c>
      <c r="E72" s="51">
        <v>1991</v>
      </c>
      <c r="F72" s="52">
        <v>1190.9</v>
      </c>
      <c r="G72" s="52">
        <v>19.5</v>
      </c>
      <c r="H72" s="52">
        <v>235.2</v>
      </c>
      <c r="I72" s="52">
        <v>519.2</v>
      </c>
      <c r="J72" s="52">
        <v>72.3</v>
      </c>
      <c r="K72" s="52">
        <v>32.8</v>
      </c>
      <c r="L72" s="52">
        <v>235.5</v>
      </c>
    </row>
    <row r="73" spans="1:12" ht="16.5" thickBot="1" thickTop="1">
      <c r="A73" s="1">
        <v>5</v>
      </c>
      <c r="B73" s="20" t="str">
        <f>INDEX('[2]sex'!$D$3:$D$176,MATCH(C73,'[2]sex'!$B$3:$B$176,0))</f>
        <v>males</v>
      </c>
      <c r="C73" s="21" t="s">
        <v>39</v>
      </c>
      <c r="D73" s="20">
        <f>INDEX('[1]period'!$D$3:$D$176,MATCH(E73,'[1]period'!$B$3:$B$176,0))</f>
        <v>1992</v>
      </c>
      <c r="E73" s="51">
        <v>1992</v>
      </c>
      <c r="F73" s="52">
        <v>1308.3</v>
      </c>
      <c r="G73" s="52">
        <v>21.9</v>
      </c>
      <c r="H73" s="52">
        <v>240.4</v>
      </c>
      <c r="I73" s="52">
        <v>556</v>
      </c>
      <c r="J73" s="52">
        <v>77.7</v>
      </c>
      <c r="K73" s="52">
        <v>38.6</v>
      </c>
      <c r="L73" s="52">
        <v>288.6</v>
      </c>
    </row>
    <row r="74" spans="1:12" ht="16.5" thickBot="1" thickTop="1">
      <c r="A74" s="1">
        <v>5</v>
      </c>
      <c r="B74" s="20" t="str">
        <f>INDEX('[2]sex'!$D$3:$D$176,MATCH(C74,'[2]sex'!$B$3:$B$176,0))</f>
        <v>males</v>
      </c>
      <c r="C74" s="21" t="s">
        <v>39</v>
      </c>
      <c r="D74" s="20">
        <f>INDEX('[1]period'!$D$3:$D$176,MATCH(E74,'[1]period'!$B$3:$B$176,0))</f>
        <v>1993</v>
      </c>
      <c r="E74" s="51">
        <v>1993</v>
      </c>
      <c r="F74" s="52">
        <v>1614.7</v>
      </c>
      <c r="G74" s="52">
        <v>29.4</v>
      </c>
      <c r="H74" s="52">
        <v>249.9</v>
      </c>
      <c r="I74" s="52">
        <v>694.6</v>
      </c>
      <c r="J74" s="52">
        <v>105.1</v>
      </c>
      <c r="K74" s="52">
        <v>47</v>
      </c>
      <c r="L74" s="52">
        <v>380.5</v>
      </c>
    </row>
    <row r="75" spans="1:12" ht="16.5" thickBot="1" thickTop="1">
      <c r="A75" s="1">
        <v>5</v>
      </c>
      <c r="B75" s="20" t="str">
        <f>INDEX('[2]sex'!$D$3:$D$176,MATCH(C75,'[2]sex'!$B$3:$B$176,0))</f>
        <v>males</v>
      </c>
      <c r="C75" s="21" t="s">
        <v>39</v>
      </c>
      <c r="D75" s="20">
        <f>INDEX('[1]period'!$D$3:$D$176,MATCH(E75,'[1]period'!$B$3:$B$176,0))</f>
        <v>1994</v>
      </c>
      <c r="E75" s="51">
        <v>1994</v>
      </c>
      <c r="F75" s="52">
        <v>1780</v>
      </c>
      <c r="G75" s="52">
        <v>34.1</v>
      </c>
      <c r="H75" s="52">
        <v>248</v>
      </c>
      <c r="I75" s="52">
        <v>781.2</v>
      </c>
      <c r="J75" s="52">
        <v>117.8</v>
      </c>
      <c r="K75" s="52">
        <v>55.3</v>
      </c>
      <c r="L75" s="52">
        <v>418.5</v>
      </c>
    </row>
    <row r="76" spans="1:12" ht="16.5" thickBot="1" thickTop="1">
      <c r="A76" s="1">
        <v>5</v>
      </c>
      <c r="B76" s="20" t="str">
        <f>INDEX('[2]sex'!$D$3:$D$176,MATCH(C76,'[2]sex'!$B$3:$B$176,0))</f>
        <v>males</v>
      </c>
      <c r="C76" s="21" t="s">
        <v>39</v>
      </c>
      <c r="D76" s="20">
        <f>INDEX('[1]period'!$D$3:$D$176,MATCH(E76,'[1]period'!$B$3:$B$176,0))</f>
        <v>1995</v>
      </c>
      <c r="E76" s="51">
        <v>1995</v>
      </c>
      <c r="F76" s="52">
        <v>1692.3</v>
      </c>
      <c r="G76" s="52">
        <v>35.4</v>
      </c>
      <c r="H76" s="52">
        <v>242.5</v>
      </c>
      <c r="I76" s="52">
        <v>730.1</v>
      </c>
      <c r="J76" s="52">
        <v>107.6</v>
      </c>
      <c r="K76" s="52">
        <v>58.2</v>
      </c>
      <c r="L76" s="52">
        <v>395.2</v>
      </c>
    </row>
    <row r="77" spans="1:12" ht="16.5" thickBot="1" thickTop="1">
      <c r="A77" s="1">
        <v>5</v>
      </c>
      <c r="B77" s="20" t="str">
        <f>INDEX('[2]sex'!$D$3:$D$176,MATCH(C77,'[2]sex'!$B$3:$B$176,0))</f>
        <v>males</v>
      </c>
      <c r="C77" s="21" t="s">
        <v>39</v>
      </c>
      <c r="D77" s="20">
        <f>INDEX('[1]period'!$D$3:$D$176,MATCH(E77,'[1]period'!$B$3:$B$176,0))</f>
        <v>1996</v>
      </c>
      <c r="E77" s="51">
        <v>1996</v>
      </c>
      <c r="F77" s="52">
        <v>1573.9</v>
      </c>
      <c r="G77" s="52">
        <v>37.5</v>
      </c>
      <c r="H77" s="52">
        <v>238.3</v>
      </c>
      <c r="I77" s="52">
        <v>690.3</v>
      </c>
      <c r="J77" s="52">
        <v>97.9</v>
      </c>
      <c r="K77" s="52">
        <v>53.2</v>
      </c>
      <c r="L77" s="52">
        <v>347.9</v>
      </c>
    </row>
    <row r="78" spans="1:12" ht="16.5" thickBot="1" thickTop="1">
      <c r="A78" s="1">
        <v>5</v>
      </c>
      <c r="B78" s="20" t="str">
        <f>INDEX('[2]sex'!$D$3:$D$176,MATCH(C78,'[2]sex'!$B$3:$B$176,0))</f>
        <v>males</v>
      </c>
      <c r="C78" s="21" t="s">
        <v>39</v>
      </c>
      <c r="D78" s="20">
        <f>INDEX('[1]period'!$D$3:$D$176,MATCH(E78,'[1]period'!$B$3:$B$176,0))</f>
        <v>1997</v>
      </c>
      <c r="E78" s="51">
        <v>1997</v>
      </c>
      <c r="F78" s="52">
        <v>1496.9</v>
      </c>
      <c r="G78" s="52">
        <v>36.5</v>
      </c>
      <c r="H78" s="52">
        <v>239.1</v>
      </c>
      <c r="I78" s="52">
        <v>673.6</v>
      </c>
      <c r="J78" s="52">
        <v>90.8</v>
      </c>
      <c r="K78" s="52">
        <v>48.5</v>
      </c>
      <c r="L78" s="52">
        <v>310.2</v>
      </c>
    </row>
    <row r="79" spans="1:12" ht="16.5" thickBot="1" thickTop="1">
      <c r="A79" s="1">
        <v>5</v>
      </c>
      <c r="B79" s="20" t="str">
        <f>INDEX('[2]sex'!$D$3:$D$176,MATCH(C79,'[2]sex'!$B$3:$B$176,0))</f>
        <v>males</v>
      </c>
      <c r="C79" s="21" t="s">
        <v>39</v>
      </c>
      <c r="D79" s="20">
        <f>INDEX('[1]period'!$D$3:$D$176,MATCH(E79,'[1]period'!$B$3:$B$176,0))</f>
        <v>1998</v>
      </c>
      <c r="E79" s="51">
        <v>1998</v>
      </c>
      <c r="F79" s="52">
        <v>1478.3</v>
      </c>
      <c r="G79" s="52">
        <v>33.2</v>
      </c>
      <c r="H79" s="52">
        <v>239</v>
      </c>
      <c r="I79" s="52">
        <v>672.5</v>
      </c>
      <c r="J79" s="52">
        <v>82.5</v>
      </c>
      <c r="K79" s="52">
        <v>47</v>
      </c>
      <c r="L79" s="52">
        <v>309.9</v>
      </c>
    </row>
    <row r="80" spans="1:12" ht="16.5" thickBot="1" thickTop="1">
      <c r="A80" s="1">
        <v>5</v>
      </c>
      <c r="B80" s="20" t="str">
        <f>INDEX('[2]sex'!$D$3:$D$176,MATCH(C80,'[2]sex'!$B$3:$B$176,0))</f>
        <v>males</v>
      </c>
      <c r="C80" s="21" t="s">
        <v>39</v>
      </c>
      <c r="D80" s="20">
        <f>INDEX('[1]period'!$D$3:$D$176,MATCH(E80,'[1]period'!$B$3:$B$176,0))</f>
        <v>1999</v>
      </c>
      <c r="E80" s="51">
        <v>1999</v>
      </c>
      <c r="F80" s="52">
        <v>1628.2</v>
      </c>
      <c r="G80" s="52">
        <v>43.4</v>
      </c>
      <c r="H80" s="52">
        <v>241.7</v>
      </c>
      <c r="I80" s="52">
        <v>748.3</v>
      </c>
      <c r="J80" s="52">
        <v>95.1</v>
      </c>
      <c r="K80" s="52">
        <v>52.7</v>
      </c>
      <c r="L80" s="52">
        <v>342.1</v>
      </c>
    </row>
    <row r="81" spans="1:12" ht="16.5" thickBot="1" thickTop="1">
      <c r="A81" s="1">
        <v>5</v>
      </c>
      <c r="B81" s="20" t="str">
        <f>INDEX('[2]sex'!$D$3:$D$176,MATCH(C81,'[2]sex'!$B$3:$B$176,0))</f>
        <v>males</v>
      </c>
      <c r="C81" s="21" t="s">
        <v>39</v>
      </c>
      <c r="D81" s="20">
        <f>INDEX('[1]period'!$D$3:$D$176,MATCH(E81,'[1]period'!$B$3:$B$176,0))</f>
        <v>2000</v>
      </c>
      <c r="E81" s="51">
        <v>2000</v>
      </c>
      <c r="F81" s="52">
        <v>1734.7</v>
      </c>
      <c r="G81" s="52">
        <v>43.9</v>
      </c>
      <c r="H81" s="52">
        <v>241.3</v>
      </c>
      <c r="I81" s="52">
        <v>801.6</v>
      </c>
      <c r="J81" s="52">
        <v>106.2</v>
      </c>
      <c r="K81" s="52">
        <v>55.7</v>
      </c>
      <c r="L81" s="52">
        <v>367.6</v>
      </c>
    </row>
    <row r="82" spans="1:12" ht="16.5" thickBot="1" thickTop="1">
      <c r="A82" s="1">
        <v>5</v>
      </c>
      <c r="B82" s="20" t="str">
        <f>INDEX('[2]sex'!$D$3:$D$176,MATCH(C82,'[2]sex'!$B$3:$B$176,0))</f>
        <v>males</v>
      </c>
      <c r="C82" s="21" t="s">
        <v>39</v>
      </c>
      <c r="D82" s="20">
        <f>INDEX('[1]period'!$D$3:$D$176,MATCH(E82,'[1]period'!$B$3:$B$176,0))</f>
        <v>2001</v>
      </c>
      <c r="E82" s="51">
        <v>2001</v>
      </c>
      <c r="F82" s="52">
        <v>1780.5</v>
      </c>
      <c r="G82" s="52">
        <v>42.7</v>
      </c>
      <c r="H82" s="52">
        <v>238.7</v>
      </c>
      <c r="I82" s="52">
        <v>830</v>
      </c>
      <c r="J82" s="52">
        <v>101.4</v>
      </c>
      <c r="K82" s="52">
        <v>60.1</v>
      </c>
      <c r="L82" s="52">
        <v>383.1</v>
      </c>
    </row>
    <row r="83" spans="1:12" ht="16.5" thickBot="1" thickTop="1">
      <c r="A83" s="1">
        <v>5</v>
      </c>
      <c r="B83" s="20" t="str">
        <f>INDEX('[2]sex'!$D$3:$D$176,MATCH(C83,'[2]sex'!$B$3:$B$176,0))</f>
        <v>males</v>
      </c>
      <c r="C83" s="21" t="s">
        <v>39</v>
      </c>
      <c r="D83" s="20">
        <f>INDEX('[1]period'!$D$3:$D$176,MATCH(E83,'[1]period'!$B$3:$B$176,0))</f>
        <v>2002</v>
      </c>
      <c r="E83" s="51">
        <v>2002</v>
      </c>
      <c r="F83" s="52">
        <v>1860.3</v>
      </c>
      <c r="G83" s="52">
        <v>44.6</v>
      </c>
      <c r="H83" s="52">
        <v>239.5</v>
      </c>
      <c r="I83" s="52">
        <v>882.6</v>
      </c>
      <c r="J83" s="52">
        <v>108</v>
      </c>
      <c r="K83" s="52">
        <v>65.6</v>
      </c>
      <c r="L83" s="52">
        <v>393</v>
      </c>
    </row>
    <row r="84" spans="1:12" ht="16.5" thickBot="1" thickTop="1">
      <c r="A84" s="1">
        <v>5</v>
      </c>
      <c r="B84" s="20" t="str">
        <f>INDEX('[2]sex'!$D$3:$D$176,MATCH(C84,'[2]sex'!$B$3:$B$176,0))</f>
        <v>males</v>
      </c>
      <c r="C84" s="21" t="s">
        <v>39</v>
      </c>
      <c r="D84" s="20">
        <f>INDEX('[1]period'!$D$3:$D$176,MATCH(E84,'[1]period'!$B$3:$B$176,0))</f>
        <v>2003</v>
      </c>
      <c r="E84" s="51">
        <v>2003</v>
      </c>
      <c r="F84" s="52">
        <v>1900.9</v>
      </c>
      <c r="G84" s="52">
        <v>44.9</v>
      </c>
      <c r="H84" s="52">
        <v>237.5</v>
      </c>
      <c r="I84" s="52">
        <v>912.6</v>
      </c>
      <c r="J84" s="52">
        <v>109.4</v>
      </c>
      <c r="K84" s="52">
        <v>71.2</v>
      </c>
      <c r="L84" s="52">
        <v>390.2</v>
      </c>
    </row>
    <row r="85" spans="1:12" ht="16.5" thickBot="1" thickTop="1">
      <c r="A85" s="1">
        <v>5</v>
      </c>
      <c r="B85" s="20" t="str">
        <f>INDEX('[2]sex'!$D$3:$D$176,MATCH(C85,'[2]sex'!$B$3:$B$176,0))</f>
        <v>males</v>
      </c>
      <c r="C85" s="21" t="s">
        <v>39</v>
      </c>
      <c r="D85" s="20">
        <f>INDEX('[1]period'!$D$3:$D$176,MATCH(E85,'[1]period'!$B$3:$B$176,0))</f>
        <v>2004</v>
      </c>
      <c r="E85" s="51">
        <v>2004</v>
      </c>
      <c r="F85" s="52">
        <v>1856.1</v>
      </c>
      <c r="G85" s="52">
        <v>44.2</v>
      </c>
      <c r="H85" s="52">
        <v>235.6</v>
      </c>
      <c r="I85" s="52">
        <v>890.6</v>
      </c>
      <c r="J85" s="52">
        <v>101.4</v>
      </c>
      <c r="K85" s="52">
        <v>73.9</v>
      </c>
      <c r="L85" s="52">
        <v>380.1</v>
      </c>
    </row>
    <row r="86" spans="1:12" ht="16.5" thickBot="1" thickTop="1">
      <c r="A86" s="1">
        <v>5</v>
      </c>
      <c r="B86" s="20" t="str">
        <f>INDEX('[2]sex'!$D$3:$D$176,MATCH(C86,'[2]sex'!$B$3:$B$176,0))</f>
        <v>males</v>
      </c>
      <c r="C86" s="21" t="s">
        <v>39</v>
      </c>
      <c r="D86" s="20">
        <f>INDEX('[1]period'!$D$3:$D$176,MATCH(E86,'[1]period'!$B$3:$B$176,0))</f>
        <v>2005</v>
      </c>
      <c r="E86" s="51">
        <v>2005</v>
      </c>
      <c r="F86" s="52">
        <v>1875.5</v>
      </c>
      <c r="G86" s="52">
        <v>46.4</v>
      </c>
      <c r="H86" s="52">
        <v>234.8</v>
      </c>
      <c r="I86" s="52">
        <v>905.9</v>
      </c>
      <c r="J86" s="52">
        <v>104.1</v>
      </c>
      <c r="K86" s="52">
        <v>81.9</v>
      </c>
      <c r="L86" s="52">
        <v>371</v>
      </c>
    </row>
    <row r="87" spans="1:12" ht="16.5" thickBot="1" thickTop="1">
      <c r="A87" s="1">
        <v>5</v>
      </c>
      <c r="B87" s="20" t="str">
        <f>INDEX('[2]sex'!$D$3:$D$176,MATCH(C87,'[2]sex'!$B$3:$B$176,0))</f>
        <v>males</v>
      </c>
      <c r="C87" s="21" t="s">
        <v>39</v>
      </c>
      <c r="D87" s="20">
        <f>INDEX('[1]period'!$D$3:$D$176,MATCH(E87,'[1]period'!$B$3:$B$176,0))</f>
        <v>2006</v>
      </c>
      <c r="E87" s="51">
        <v>2006</v>
      </c>
      <c r="F87" s="52">
        <v>1740.1</v>
      </c>
      <c r="G87" s="52">
        <v>42.5</v>
      </c>
      <c r="H87" s="52">
        <v>233.2</v>
      </c>
      <c r="I87" s="52">
        <v>845.7</v>
      </c>
      <c r="J87" s="52">
        <v>89.7</v>
      </c>
      <c r="K87" s="52">
        <v>77.9</v>
      </c>
      <c r="L87" s="52">
        <v>332.1</v>
      </c>
    </row>
    <row r="88" spans="1:12" ht="16.5" thickBot="1" thickTop="1">
      <c r="A88" s="1">
        <v>5</v>
      </c>
      <c r="B88" s="20" t="str">
        <f>INDEX('[2]sex'!$D$3:$D$176,MATCH(C88,'[2]sex'!$B$3:$B$176,0))</f>
        <v>males</v>
      </c>
      <c r="C88" s="21" t="s">
        <v>39</v>
      </c>
      <c r="D88" s="20">
        <f>INDEX('[1]period'!$D$3:$D$176,MATCH(E88,'[1]period'!$B$3:$B$176,0))</f>
        <v>2007</v>
      </c>
      <c r="E88" s="51">
        <v>2007</v>
      </c>
      <c r="F88" s="52">
        <v>1665.9</v>
      </c>
      <c r="G88" s="52">
        <v>40.4</v>
      </c>
      <c r="H88" s="52">
        <v>235.6</v>
      </c>
      <c r="I88" s="52">
        <v>812.1</v>
      </c>
      <c r="J88" s="52">
        <v>84.5</v>
      </c>
      <c r="K88" s="52">
        <v>76.1</v>
      </c>
      <c r="L88" s="52">
        <v>306.1</v>
      </c>
    </row>
    <row r="89" spans="1:12" ht="16.5" thickBot="1" thickTop="1">
      <c r="A89" s="1">
        <v>5</v>
      </c>
      <c r="B89" s="20" t="str">
        <f>INDEX('[2]sex'!$D$3:$D$176,MATCH(C89,'[2]sex'!$B$3:$B$176,0))</f>
        <v>males</v>
      </c>
      <c r="C89" s="21" t="s">
        <v>39</v>
      </c>
      <c r="D89" s="20">
        <f>INDEX('[1]period'!$D$3:$D$176,MATCH(E89,'[1]period'!$B$3:$B$176,0))</f>
        <v>2008</v>
      </c>
      <c r="E89" s="51">
        <v>2008</v>
      </c>
      <c r="F89" s="52">
        <v>1660.5</v>
      </c>
      <c r="G89" s="52">
        <v>40.7</v>
      </c>
      <c r="H89" s="52">
        <v>235.8</v>
      </c>
      <c r="I89" s="52">
        <v>815.8</v>
      </c>
      <c r="J89" s="52">
        <v>86.6</v>
      </c>
      <c r="K89" s="52">
        <v>78.7</v>
      </c>
      <c r="L89" s="52">
        <v>288.6</v>
      </c>
    </row>
    <row r="90" spans="1:12" ht="16.5" thickBot="1" thickTop="1">
      <c r="A90" s="1">
        <v>5</v>
      </c>
      <c r="B90" s="20" t="str">
        <f>INDEX('[2]sex'!$D$3:$D$176,MATCH(C90,'[2]sex'!$B$3:$B$176,0))</f>
        <v>females</v>
      </c>
      <c r="C90" s="21" t="s">
        <v>40</v>
      </c>
      <c r="D90" s="20">
        <f>INDEX('[1]period'!$D$3:$D$176,MATCH(E90,'[1]period'!$B$3:$B$176,0))</f>
        <v>1965</v>
      </c>
      <c r="E90" s="48">
        <v>1965</v>
      </c>
      <c r="F90" s="49">
        <v>714.7</v>
      </c>
      <c r="G90" s="49">
        <v>20.5</v>
      </c>
      <c r="H90" s="49">
        <v>138.8</v>
      </c>
      <c r="I90" s="49">
        <v>378.9</v>
      </c>
      <c r="J90" s="49">
        <v>55.7</v>
      </c>
      <c r="K90" s="49">
        <v>17.8</v>
      </c>
      <c r="L90" s="50">
        <v>38.7</v>
      </c>
    </row>
    <row r="91" spans="1:12" ht="16.5" thickBot="1" thickTop="1">
      <c r="A91" s="1">
        <v>5</v>
      </c>
      <c r="B91" s="20" t="str">
        <f>INDEX('[2]sex'!$D$3:$D$176,MATCH(C91,'[2]sex'!$B$3:$B$176,0))</f>
        <v>females</v>
      </c>
      <c r="C91" s="21" t="s">
        <v>40</v>
      </c>
      <c r="D91" s="20">
        <f>INDEX('[1]period'!$D$3:$D$176,MATCH(E91,'[1]period'!$B$3:$B$176,0))</f>
        <v>1970</v>
      </c>
      <c r="E91" s="48">
        <v>1970</v>
      </c>
      <c r="F91" s="49">
        <v>806.8</v>
      </c>
      <c r="G91" s="49">
        <v>13.5</v>
      </c>
      <c r="H91" s="49">
        <v>138.5</v>
      </c>
      <c r="I91" s="49">
        <v>468.7</v>
      </c>
      <c r="J91" s="49">
        <v>77.8</v>
      </c>
      <c r="K91" s="49">
        <v>19.7</v>
      </c>
      <c r="L91" s="50">
        <v>48.9</v>
      </c>
    </row>
    <row r="92" spans="1:12" ht="16.5" thickBot="1" thickTop="1">
      <c r="A92" s="1">
        <v>5</v>
      </c>
      <c r="B92" s="20" t="str">
        <f>INDEX('[2]sex'!$D$3:$D$176,MATCH(C92,'[2]sex'!$B$3:$B$176,0))</f>
        <v>females</v>
      </c>
      <c r="C92" s="21" t="s">
        <v>40</v>
      </c>
      <c r="D92" s="20">
        <f>INDEX('[1]period'!$D$3:$D$176,MATCH(E92,'[1]period'!$B$3:$B$176,0))</f>
        <v>1975</v>
      </c>
      <c r="E92" s="48">
        <v>1975</v>
      </c>
      <c r="F92" s="49">
        <v>914.3</v>
      </c>
      <c r="G92" s="49">
        <v>11.9</v>
      </c>
      <c r="H92" s="49">
        <v>144.8</v>
      </c>
      <c r="I92" s="49">
        <v>560.8</v>
      </c>
      <c r="J92" s="49">
        <v>79.2</v>
      </c>
      <c r="K92" s="49">
        <v>20.6</v>
      </c>
      <c r="L92" s="50">
        <v>57.7</v>
      </c>
    </row>
    <row r="93" spans="1:12" ht="16.5" thickBot="1" thickTop="1">
      <c r="A93" s="1">
        <v>5</v>
      </c>
      <c r="B93" s="20" t="str">
        <f>INDEX('[2]sex'!$D$3:$D$176,MATCH(C93,'[2]sex'!$B$3:$B$176,0))</f>
        <v>females</v>
      </c>
      <c r="C93" s="21" t="s">
        <v>40</v>
      </c>
      <c r="D93" s="20">
        <f>INDEX('[1]period'!$D$3:$D$176,MATCH(E93,'[1]period'!$B$3:$B$176,0))</f>
        <v>1980</v>
      </c>
      <c r="E93" s="48">
        <v>1980</v>
      </c>
      <c r="F93" s="49">
        <v>1025.9</v>
      </c>
      <c r="G93" s="49">
        <v>10.9</v>
      </c>
      <c r="H93" s="49">
        <v>147.2</v>
      </c>
      <c r="I93" s="49">
        <v>662.1</v>
      </c>
      <c r="J93" s="49">
        <v>73.7</v>
      </c>
      <c r="K93" s="49">
        <v>23.8</v>
      </c>
      <c r="L93" s="50">
        <v>67.9</v>
      </c>
    </row>
    <row r="94" spans="1:12" ht="16.5" thickBot="1" thickTop="1">
      <c r="A94" s="1">
        <v>5</v>
      </c>
      <c r="B94" s="20" t="str">
        <f>INDEX('[2]sex'!$D$3:$D$176,MATCH(C94,'[2]sex'!$B$3:$B$176,0))</f>
        <v>females</v>
      </c>
      <c r="C94" s="21" t="s">
        <v>40</v>
      </c>
      <c r="D94" s="20">
        <f>INDEX('[1]period'!$D$3:$D$176,MATCH(E94,'[1]period'!$B$3:$B$176,0))</f>
        <v>1981</v>
      </c>
      <c r="E94" s="48">
        <v>1981</v>
      </c>
      <c r="F94" s="49">
        <v>1020.2</v>
      </c>
      <c r="G94" s="49">
        <v>11.1</v>
      </c>
      <c r="H94" s="49">
        <v>148.7</v>
      </c>
      <c r="I94" s="49">
        <v>659</v>
      </c>
      <c r="J94" s="49">
        <v>67.8</v>
      </c>
      <c r="K94" s="49">
        <v>23.9</v>
      </c>
      <c r="L94" s="50">
        <v>66.7</v>
      </c>
    </row>
    <row r="95" spans="1:12" ht="16.5" thickBot="1" thickTop="1">
      <c r="A95" s="1">
        <v>5</v>
      </c>
      <c r="B95" s="20" t="str">
        <f>INDEX('[2]sex'!$D$3:$D$176,MATCH(C95,'[2]sex'!$B$3:$B$176,0))</f>
        <v>females</v>
      </c>
      <c r="C95" s="21" t="s">
        <v>40</v>
      </c>
      <c r="D95" s="20">
        <f>INDEX('[1]period'!$D$3:$D$176,MATCH(E95,'[1]period'!$B$3:$B$176,0))</f>
        <v>1982</v>
      </c>
      <c r="E95" s="48">
        <v>1982</v>
      </c>
      <c r="F95" s="49">
        <v>1004.3</v>
      </c>
      <c r="G95" s="49">
        <v>10</v>
      </c>
      <c r="H95" s="49">
        <v>151.1</v>
      </c>
      <c r="I95" s="49">
        <v>652.9</v>
      </c>
      <c r="J95" s="49">
        <v>59.5</v>
      </c>
      <c r="K95" s="49">
        <v>23.6</v>
      </c>
      <c r="L95" s="50">
        <v>64.7</v>
      </c>
    </row>
    <row r="96" spans="1:12" ht="16.5" thickBot="1" thickTop="1">
      <c r="A96" s="1">
        <v>5</v>
      </c>
      <c r="B96" s="20" t="str">
        <f>INDEX('[2]sex'!$D$3:$D$176,MATCH(C96,'[2]sex'!$B$3:$B$176,0))</f>
        <v>females</v>
      </c>
      <c r="C96" s="21" t="s">
        <v>40</v>
      </c>
      <c r="D96" s="20">
        <f>INDEX('[1]period'!$D$3:$D$176,MATCH(E96,'[1]period'!$B$3:$B$176,0))</f>
        <v>1983</v>
      </c>
      <c r="E96" s="48">
        <v>1983</v>
      </c>
      <c r="F96" s="49">
        <v>1044.9</v>
      </c>
      <c r="G96" s="49">
        <v>10</v>
      </c>
      <c r="H96" s="49">
        <v>153.5</v>
      </c>
      <c r="I96" s="49">
        <v>687.1</v>
      </c>
      <c r="J96" s="49">
        <v>60.1</v>
      </c>
      <c r="K96" s="49">
        <v>24.8</v>
      </c>
      <c r="L96" s="49">
        <v>65</v>
      </c>
    </row>
    <row r="97" spans="1:12" ht="16.5" thickBot="1" thickTop="1">
      <c r="A97" s="1">
        <v>5</v>
      </c>
      <c r="B97" s="20" t="str">
        <f>INDEX('[2]sex'!$D$3:$D$176,MATCH(C97,'[2]sex'!$B$3:$B$176,0))</f>
        <v>females</v>
      </c>
      <c r="C97" s="21" t="s">
        <v>40</v>
      </c>
      <c r="D97" s="20">
        <f>INDEX('[1]period'!$D$3:$D$176,MATCH(E97,'[1]period'!$B$3:$B$176,0))</f>
        <v>1984</v>
      </c>
      <c r="E97" s="48">
        <v>1984</v>
      </c>
      <c r="F97" s="49">
        <v>1103.2</v>
      </c>
      <c r="G97" s="49">
        <v>9.9</v>
      </c>
      <c r="H97" s="49">
        <v>173.3</v>
      </c>
      <c r="I97" s="49">
        <v>737.6</v>
      </c>
      <c r="J97" s="49">
        <v>62.2</v>
      </c>
      <c r="K97" s="49">
        <v>25.3</v>
      </c>
      <c r="L97" s="50">
        <v>67.7</v>
      </c>
    </row>
    <row r="98" spans="1:12" ht="16.5" thickBot="1" thickTop="1">
      <c r="A98" s="1">
        <v>5</v>
      </c>
      <c r="B98" s="20" t="str">
        <f>INDEX('[2]sex'!$D$3:$D$176,MATCH(C98,'[2]sex'!$B$3:$B$176,0))</f>
        <v>females</v>
      </c>
      <c r="C98" s="21" t="s">
        <v>40</v>
      </c>
      <c r="D98" s="20">
        <f>INDEX('[1]period'!$D$3:$D$176,MATCH(E98,'[1]period'!$B$3:$B$176,0))</f>
        <v>1985</v>
      </c>
      <c r="E98" s="48">
        <v>1985</v>
      </c>
      <c r="F98" s="49">
        <v>1105.8</v>
      </c>
      <c r="G98" s="49">
        <v>9</v>
      </c>
      <c r="H98" s="49">
        <v>152.9</v>
      </c>
      <c r="I98" s="49">
        <v>745.7</v>
      </c>
      <c r="J98" s="49">
        <v>62.3</v>
      </c>
      <c r="K98" s="49">
        <v>25.5</v>
      </c>
      <c r="L98" s="50">
        <v>61.7</v>
      </c>
    </row>
    <row r="99" spans="1:12" ht="16.5" thickBot="1" thickTop="1">
      <c r="A99" s="1">
        <v>5</v>
      </c>
      <c r="B99" s="20" t="str">
        <f>INDEX('[2]sex'!$D$3:$D$176,MATCH(C99,'[2]sex'!$B$3:$B$176,0))</f>
        <v>females</v>
      </c>
      <c r="C99" s="21" t="s">
        <v>40</v>
      </c>
      <c r="D99" s="20">
        <f>INDEX('[1]period'!$D$3:$D$176,MATCH(E99,'[1]period'!$B$3:$B$176,0))</f>
        <v>1986</v>
      </c>
      <c r="E99" s="48">
        <v>1986</v>
      </c>
      <c r="F99" s="49">
        <v>1039.6</v>
      </c>
      <c r="G99" s="49">
        <v>7.8</v>
      </c>
      <c r="H99" s="49">
        <v>156.6</v>
      </c>
      <c r="I99" s="49">
        <v>703.7</v>
      </c>
      <c r="J99" s="49">
        <v>50.4</v>
      </c>
      <c r="K99" s="49">
        <v>24.1</v>
      </c>
      <c r="L99" s="50">
        <v>49.7</v>
      </c>
    </row>
    <row r="100" spans="1:12" ht="16.5" thickBot="1" thickTop="1">
      <c r="A100" s="1">
        <v>5</v>
      </c>
      <c r="B100" s="20" t="str">
        <f>INDEX('[2]sex'!$D$3:$D$176,MATCH(C100,'[2]sex'!$B$3:$B$176,0))</f>
        <v>females</v>
      </c>
      <c r="C100" s="21" t="s">
        <v>40</v>
      </c>
      <c r="D100" s="20">
        <f>INDEX('[1]period'!$D$3:$D$176,MATCH(E100,'[1]period'!$B$3:$B$176,0))</f>
        <v>1987</v>
      </c>
      <c r="E100" s="48">
        <v>1987</v>
      </c>
      <c r="F100" s="49">
        <v>1057.5</v>
      </c>
      <c r="G100" s="49">
        <v>7.4</v>
      </c>
      <c r="H100" s="49">
        <v>158.4</v>
      </c>
      <c r="I100" s="49">
        <v>720.5</v>
      </c>
      <c r="J100" s="49">
        <v>48.8</v>
      </c>
      <c r="K100" s="49">
        <v>25.1</v>
      </c>
      <c r="L100" s="50">
        <v>48.6</v>
      </c>
    </row>
    <row r="101" spans="1:12" ht="16.5" thickBot="1" thickTop="1">
      <c r="A101" s="1">
        <v>5</v>
      </c>
      <c r="B101" s="20" t="str">
        <f>INDEX('[2]sex'!$D$3:$D$176,MATCH(C101,'[2]sex'!$B$3:$B$176,0))</f>
        <v>females</v>
      </c>
      <c r="C101" s="21" t="s">
        <v>40</v>
      </c>
      <c r="D101" s="20">
        <f>INDEX('[1]period'!$D$3:$D$176,MATCH(E101,'[1]period'!$B$3:$B$176,0))</f>
        <v>1988</v>
      </c>
      <c r="E101" s="48">
        <v>1988</v>
      </c>
      <c r="F101" s="49">
        <v>1070.8</v>
      </c>
      <c r="G101" s="49">
        <v>7.2</v>
      </c>
      <c r="H101" s="49">
        <v>159.5</v>
      </c>
      <c r="I101" s="49">
        <v>727.9</v>
      </c>
      <c r="J101" s="49">
        <v>50.4</v>
      </c>
      <c r="K101" s="49">
        <v>25</v>
      </c>
      <c r="L101" s="50">
        <v>51.5</v>
      </c>
    </row>
    <row r="102" spans="1:12" ht="16.5" thickBot="1" thickTop="1">
      <c r="A102" s="1">
        <v>5</v>
      </c>
      <c r="B102" s="20" t="str">
        <f>INDEX('[2]sex'!$D$3:$D$176,MATCH(C102,'[2]sex'!$B$3:$B$176,0))</f>
        <v>females</v>
      </c>
      <c r="C102" s="21" t="s">
        <v>40</v>
      </c>
      <c r="D102" s="20">
        <f>INDEX('[1]period'!$D$3:$D$176,MATCH(E102,'[1]period'!$B$3:$B$176,0))</f>
        <v>1989</v>
      </c>
      <c r="E102" s="48">
        <v>1989</v>
      </c>
      <c r="F102" s="53">
        <v>1048</v>
      </c>
      <c r="G102" s="53">
        <v>6.1</v>
      </c>
      <c r="H102" s="53">
        <v>161.4</v>
      </c>
      <c r="I102" s="53">
        <v>701.6</v>
      </c>
      <c r="J102" s="53">
        <v>45.7</v>
      </c>
      <c r="K102" s="53">
        <v>24.9</v>
      </c>
      <c r="L102" s="48">
        <v>55.3</v>
      </c>
    </row>
    <row r="103" spans="1:12" ht="16.5" thickBot="1" thickTop="1">
      <c r="A103" s="1">
        <v>5</v>
      </c>
      <c r="B103" s="20" t="str">
        <f>INDEX('[2]sex'!$D$3:$D$176,MATCH(C103,'[2]sex'!$B$3:$B$176,0))</f>
        <v>females</v>
      </c>
      <c r="C103" s="21" t="s">
        <v>40</v>
      </c>
      <c r="D103" s="20">
        <f>INDEX('[1]period'!$D$3:$D$176,MATCH(E103,'[1]period'!$B$3:$B$176,0))</f>
        <v>1990</v>
      </c>
      <c r="E103" s="48">
        <v>1990</v>
      </c>
      <c r="F103" s="53">
        <v>1084.8</v>
      </c>
      <c r="G103" s="53">
        <v>5.6</v>
      </c>
      <c r="H103" s="53">
        <v>163.6</v>
      </c>
      <c r="I103" s="53">
        <v>714.9</v>
      </c>
      <c r="J103" s="53">
        <v>45.3</v>
      </c>
      <c r="K103" s="53">
        <v>25.8</v>
      </c>
      <c r="L103" s="48">
        <v>58.1</v>
      </c>
    </row>
    <row r="104" spans="1:12" ht="16.5" thickBot="1" thickTop="1">
      <c r="A104" s="1">
        <v>5</v>
      </c>
      <c r="B104" s="20" t="str">
        <f>INDEX('[2]sex'!$D$3:$D$176,MATCH(C104,'[2]sex'!$B$3:$B$176,0))</f>
        <v>females</v>
      </c>
      <c r="C104" s="21" t="s">
        <v>40</v>
      </c>
      <c r="D104" s="20">
        <f>INDEX('[1]period'!$D$3:$D$176,MATCH(E104,'[1]period'!$B$3:$B$176,0))</f>
        <v>1991</v>
      </c>
      <c r="E104" s="48">
        <v>1991</v>
      </c>
      <c r="F104" s="53">
        <v>1093.8</v>
      </c>
      <c r="G104" s="53">
        <v>5.4</v>
      </c>
      <c r="H104" s="53">
        <v>164.9</v>
      </c>
      <c r="I104" s="53">
        <v>710.7</v>
      </c>
      <c r="J104" s="53">
        <v>41.2</v>
      </c>
      <c r="K104" s="53">
        <v>25.6</v>
      </c>
      <c r="L104" s="48">
        <v>60.4</v>
      </c>
    </row>
    <row r="105" spans="1:12" ht="16.5" thickBot="1" thickTop="1">
      <c r="A105" s="1">
        <v>5</v>
      </c>
      <c r="B105" s="20" t="str">
        <f>INDEX('[2]sex'!$D$3:$D$176,MATCH(C105,'[2]sex'!$B$3:$B$176,0))</f>
        <v>females</v>
      </c>
      <c r="C105" s="21" t="s">
        <v>40</v>
      </c>
      <c r="D105" s="20">
        <f>INDEX('[1]period'!$D$3:$D$176,MATCH(E105,'[1]period'!$B$3:$B$176,0))</f>
        <v>1992</v>
      </c>
      <c r="E105" s="48">
        <v>1992</v>
      </c>
      <c r="F105" s="53">
        <v>1136.1</v>
      </c>
      <c r="G105" s="53">
        <v>5.3</v>
      </c>
      <c r="H105" s="53">
        <v>168</v>
      </c>
      <c r="I105" s="53">
        <v>726.7</v>
      </c>
      <c r="J105" s="53">
        <v>40.5</v>
      </c>
      <c r="K105" s="53">
        <v>27.7</v>
      </c>
      <c r="L105" s="48">
        <v>71.3</v>
      </c>
    </row>
    <row r="106" spans="1:12" ht="16.5" thickBot="1" thickTop="1">
      <c r="A106" s="1">
        <v>5</v>
      </c>
      <c r="B106" s="20" t="str">
        <f>INDEX('[2]sex'!$D$3:$D$176,MATCH(C106,'[2]sex'!$B$3:$B$176,0))</f>
        <v>females</v>
      </c>
      <c r="C106" s="21" t="s">
        <v>40</v>
      </c>
      <c r="D106" s="20">
        <f>INDEX('[1]period'!$D$3:$D$176,MATCH(E106,'[1]period'!$B$3:$B$176,0))</f>
        <v>1993</v>
      </c>
      <c r="E106" s="48">
        <v>1993</v>
      </c>
      <c r="F106" s="53">
        <v>1302.4</v>
      </c>
      <c r="G106" s="53">
        <v>6.7</v>
      </c>
      <c r="H106" s="53">
        <v>169.5</v>
      </c>
      <c r="I106" s="53">
        <v>836.8</v>
      </c>
      <c r="J106" s="53">
        <v>47.6</v>
      </c>
      <c r="K106" s="53">
        <v>30.7</v>
      </c>
      <c r="L106" s="48">
        <v>94</v>
      </c>
    </row>
    <row r="107" spans="1:12" ht="16.5" thickBot="1" thickTop="1">
      <c r="A107" s="1">
        <v>5</v>
      </c>
      <c r="B107" s="20" t="str">
        <f>INDEX('[2]sex'!$D$3:$D$176,MATCH(C107,'[2]sex'!$B$3:$B$176,0))</f>
        <v>females</v>
      </c>
      <c r="C107" s="21" t="s">
        <v>40</v>
      </c>
      <c r="D107" s="20">
        <f>INDEX('[1]period'!$D$3:$D$176,MATCH(E107,'[1]period'!$B$3:$B$176,0))</f>
        <v>1994</v>
      </c>
      <c r="E107" s="48">
        <v>1994</v>
      </c>
      <c r="F107" s="53">
        <v>1377.9</v>
      </c>
      <c r="G107" s="53">
        <v>7.6</v>
      </c>
      <c r="H107" s="53">
        <v>170.1</v>
      </c>
      <c r="I107" s="53">
        <v>887.2</v>
      </c>
      <c r="J107" s="53">
        <v>48.1</v>
      </c>
      <c r="K107" s="53">
        <v>34.2</v>
      </c>
      <c r="L107" s="48">
        <v>102.6</v>
      </c>
    </row>
    <row r="108" spans="1:12" ht="16.5" thickBot="1" thickTop="1">
      <c r="A108" s="1">
        <v>5</v>
      </c>
      <c r="B108" s="20" t="str">
        <f>INDEX('[2]sex'!$D$3:$D$176,MATCH(C108,'[2]sex'!$B$3:$B$176,0))</f>
        <v>females</v>
      </c>
      <c r="C108" s="21" t="s">
        <v>40</v>
      </c>
      <c r="D108" s="20">
        <f>INDEX('[1]period'!$D$3:$D$176,MATCH(E108,'[1]period'!$B$3:$B$176,0))</f>
        <v>1995</v>
      </c>
      <c r="E108" s="48">
        <v>1995</v>
      </c>
      <c r="F108" s="53">
        <v>1325.8</v>
      </c>
      <c r="G108" s="53">
        <v>7.8</v>
      </c>
      <c r="H108" s="53">
        <v>168.1</v>
      </c>
      <c r="I108" s="53">
        <v>844.2</v>
      </c>
      <c r="J108" s="53">
        <v>44.2</v>
      </c>
      <c r="K108" s="53">
        <v>35.4</v>
      </c>
      <c r="L108" s="48">
        <v>97.1</v>
      </c>
    </row>
    <row r="109" spans="1:12" ht="16.5" thickBot="1" thickTop="1">
      <c r="A109" s="1">
        <v>5</v>
      </c>
      <c r="B109" s="20" t="str">
        <f>INDEX('[2]sex'!$D$3:$D$176,MATCH(C109,'[2]sex'!$B$3:$B$176,0))</f>
        <v>females</v>
      </c>
      <c r="C109" s="21" t="s">
        <v>40</v>
      </c>
      <c r="D109" s="20">
        <f>INDEX('[1]period'!$D$3:$D$176,MATCH(E109,'[1]period'!$B$3:$B$176,0))</f>
        <v>1996</v>
      </c>
      <c r="E109" s="48">
        <v>1996</v>
      </c>
      <c r="F109" s="53">
        <v>1278.5</v>
      </c>
      <c r="G109" s="53">
        <v>6.9</v>
      </c>
      <c r="H109" s="53">
        <v>166.5</v>
      </c>
      <c r="I109" s="53">
        <v>817.4</v>
      </c>
      <c r="J109" s="53">
        <v>41</v>
      </c>
      <c r="K109" s="53">
        <v>32.4</v>
      </c>
      <c r="L109" s="48">
        <v>86.6</v>
      </c>
    </row>
    <row r="110" spans="1:12" ht="16.5" thickBot="1" thickTop="1">
      <c r="A110" s="1">
        <v>5</v>
      </c>
      <c r="B110" s="20" t="str">
        <f>INDEX('[2]sex'!$D$3:$D$176,MATCH(C110,'[2]sex'!$B$3:$B$176,0))</f>
        <v>females</v>
      </c>
      <c r="C110" s="21" t="s">
        <v>40</v>
      </c>
      <c r="D110" s="20">
        <f>INDEX('[1]period'!$D$3:$D$176,MATCH(E110,'[1]period'!$B$3:$B$176,0))</f>
        <v>1997</v>
      </c>
      <c r="E110" s="48">
        <v>1997</v>
      </c>
      <c r="F110" s="53">
        <v>1265.2</v>
      </c>
      <c r="G110" s="53">
        <v>6.4</v>
      </c>
      <c r="H110" s="53">
        <v>168.3</v>
      </c>
      <c r="I110" s="53">
        <v>817</v>
      </c>
      <c r="J110" s="53">
        <v>39.6</v>
      </c>
      <c r="K110" s="53">
        <v>31</v>
      </c>
      <c r="L110" s="48">
        <v>79.2</v>
      </c>
    </row>
    <row r="111" spans="1:12" ht="16.5" thickBot="1" thickTop="1">
      <c r="A111" s="1">
        <v>5</v>
      </c>
      <c r="B111" s="20" t="str">
        <f>INDEX('[2]sex'!$D$3:$D$176,MATCH(C111,'[2]sex'!$B$3:$B$176,0))</f>
        <v>females</v>
      </c>
      <c r="C111" s="21" t="s">
        <v>40</v>
      </c>
      <c r="D111" s="20">
        <f>INDEX('[1]period'!$D$3:$D$176,MATCH(E111,'[1]period'!$B$3:$B$176,0))</f>
        <v>1998</v>
      </c>
      <c r="E111" s="48">
        <v>1998</v>
      </c>
      <c r="F111" s="53">
        <v>1251.1</v>
      </c>
      <c r="G111" s="53">
        <v>6.5</v>
      </c>
      <c r="H111" s="53">
        <v>169.3</v>
      </c>
      <c r="I111" s="53">
        <v>812.2</v>
      </c>
      <c r="J111" s="53">
        <v>34.6</v>
      </c>
      <c r="K111" s="53">
        <v>30.1</v>
      </c>
      <c r="L111" s="48">
        <v>78.9</v>
      </c>
    </row>
    <row r="112" spans="1:12" ht="16.5" thickBot="1" thickTop="1">
      <c r="A112" s="1">
        <v>5</v>
      </c>
      <c r="B112" s="20" t="str">
        <f>INDEX('[2]sex'!$D$3:$D$176,MATCH(C112,'[2]sex'!$B$3:$B$176,0))</f>
        <v>females</v>
      </c>
      <c r="C112" s="21" t="s">
        <v>40</v>
      </c>
      <c r="D112" s="20">
        <f>INDEX('[1]period'!$D$3:$D$176,MATCH(E112,'[1]period'!$B$3:$B$176,0))</f>
        <v>1999</v>
      </c>
      <c r="E112" s="48">
        <v>1999</v>
      </c>
      <c r="F112" s="53">
        <v>1327.1</v>
      </c>
      <c r="G112" s="53">
        <v>7.8</v>
      </c>
      <c r="H112" s="53">
        <v>171.5</v>
      </c>
      <c r="I112" s="53">
        <v>870.2</v>
      </c>
      <c r="J112" s="53">
        <v>37.9</v>
      </c>
      <c r="K112" s="53">
        <v>32.2</v>
      </c>
      <c r="L112" s="48">
        <v>85.4</v>
      </c>
    </row>
    <row r="113" spans="1:12" ht="16.5" thickBot="1" thickTop="1">
      <c r="A113" s="1">
        <v>5</v>
      </c>
      <c r="B113" s="20" t="str">
        <f>INDEX('[2]sex'!$D$3:$D$176,MATCH(C113,'[2]sex'!$B$3:$B$176,0))</f>
        <v>females</v>
      </c>
      <c r="C113" s="21" t="s">
        <v>40</v>
      </c>
      <c r="D113" s="20">
        <f>INDEX('[1]period'!$D$3:$D$176,MATCH(E113,'[1]period'!$B$3:$B$176,0))</f>
        <v>2000</v>
      </c>
      <c r="E113" s="48">
        <v>2000</v>
      </c>
      <c r="F113" s="53">
        <v>1348.5</v>
      </c>
      <c r="G113" s="53">
        <v>8.2</v>
      </c>
      <c r="H113" s="53">
        <v>172.6</v>
      </c>
      <c r="I113" s="53">
        <v>885</v>
      </c>
      <c r="J113" s="53">
        <v>38.6</v>
      </c>
      <c r="K113" s="53">
        <v>34.5</v>
      </c>
      <c r="L113" s="48">
        <v>88.6</v>
      </c>
    </row>
    <row r="114" spans="1:12" ht="16.5" thickBot="1" thickTop="1">
      <c r="A114" s="1">
        <v>5</v>
      </c>
      <c r="B114" s="20" t="str">
        <f>INDEX('[2]sex'!$D$3:$D$176,MATCH(C114,'[2]sex'!$B$3:$B$176,0))</f>
        <v>females</v>
      </c>
      <c r="C114" s="21" t="s">
        <v>40</v>
      </c>
      <c r="D114" s="20">
        <f>INDEX('[1]period'!$D$3:$D$176,MATCH(E114,'[1]period'!$B$3:$B$176,0))</f>
        <v>2001</v>
      </c>
      <c r="E114" s="48">
        <v>2001</v>
      </c>
      <c r="F114" s="53">
        <v>1359</v>
      </c>
      <c r="G114" s="53">
        <v>8.2</v>
      </c>
      <c r="H114" s="53">
        <v>171.6</v>
      </c>
      <c r="I114" s="53">
        <v>894.8</v>
      </c>
      <c r="J114" s="53">
        <v>34.1</v>
      </c>
      <c r="K114" s="53">
        <v>37.2</v>
      </c>
      <c r="L114" s="48">
        <v>93.8</v>
      </c>
    </row>
    <row r="115" spans="1:12" ht="16.5" thickBot="1" thickTop="1">
      <c r="A115" s="1">
        <v>5</v>
      </c>
      <c r="B115" s="20" t="str">
        <f>INDEX('[2]sex'!$D$3:$D$176,MATCH(C115,'[2]sex'!$B$3:$B$176,0))</f>
        <v>females</v>
      </c>
      <c r="C115" s="21" t="s">
        <v>40</v>
      </c>
      <c r="D115" s="20">
        <f>INDEX('[1]period'!$D$3:$D$176,MATCH(E115,'[1]period'!$B$3:$B$176,0))</f>
        <v>2002</v>
      </c>
      <c r="E115" s="48">
        <v>2002</v>
      </c>
      <c r="F115" s="53">
        <v>1405.2</v>
      </c>
      <c r="G115" s="53">
        <v>9</v>
      </c>
      <c r="H115" s="53">
        <v>171.4</v>
      </c>
      <c r="I115" s="53">
        <v>928.3</v>
      </c>
      <c r="J115" s="53">
        <v>36.9</v>
      </c>
      <c r="K115" s="53">
        <v>40.8</v>
      </c>
      <c r="L115" s="48">
        <v>97.7</v>
      </c>
    </row>
    <row r="116" spans="1:12" ht="16.5" thickBot="1" thickTop="1">
      <c r="A116" s="1">
        <v>5</v>
      </c>
      <c r="B116" s="20" t="str">
        <f>INDEX('[2]sex'!$D$3:$D$176,MATCH(C116,'[2]sex'!$B$3:$B$176,0))</f>
        <v>females</v>
      </c>
      <c r="C116" s="21" t="s">
        <v>40</v>
      </c>
      <c r="D116" s="20">
        <f>INDEX('[1]period'!$D$3:$D$176,MATCH(E116,'[1]period'!$B$3:$B$176,0))</f>
        <v>2003</v>
      </c>
      <c r="E116" s="48">
        <v>2003</v>
      </c>
      <c r="F116" s="53">
        <v>1421</v>
      </c>
      <c r="G116" s="53">
        <v>9.4</v>
      </c>
      <c r="H116" s="53">
        <v>172.1</v>
      </c>
      <c r="I116" s="53">
        <v>940.5</v>
      </c>
      <c r="J116" s="53">
        <v>36.6</v>
      </c>
      <c r="K116" s="53">
        <v>44.3</v>
      </c>
      <c r="L116" s="48">
        <v>97.5</v>
      </c>
    </row>
    <row r="117" spans="1:12" ht="16.5" thickBot="1" thickTop="1">
      <c r="A117" s="1">
        <v>5</v>
      </c>
      <c r="B117" s="20" t="str">
        <f>INDEX('[2]sex'!$D$3:$D$176,MATCH(C117,'[2]sex'!$B$3:$B$176,0))</f>
        <v>females</v>
      </c>
      <c r="C117" s="21" t="s">
        <v>40</v>
      </c>
      <c r="D117" s="20">
        <f>INDEX('[1]period'!$D$3:$D$176,MATCH(E117,'[1]period'!$B$3:$B$176,0))</f>
        <v>2004</v>
      </c>
      <c r="E117" s="48">
        <v>2004</v>
      </c>
      <c r="F117" s="53">
        <v>1370.3</v>
      </c>
      <c r="G117" s="53">
        <v>9.7</v>
      </c>
      <c r="H117" s="53">
        <v>172.2</v>
      </c>
      <c r="I117" s="53">
        <v>899.5</v>
      </c>
      <c r="J117" s="53">
        <v>32.7</v>
      </c>
      <c r="K117" s="53">
        <v>46.6</v>
      </c>
      <c r="L117" s="48">
        <v>94.5</v>
      </c>
    </row>
    <row r="118" spans="1:12" ht="16.5" thickBot="1" thickTop="1">
      <c r="A118" s="1">
        <v>5</v>
      </c>
      <c r="B118" s="20" t="str">
        <f>INDEX('[2]sex'!$D$3:$D$176,MATCH(C118,'[2]sex'!$B$3:$B$176,0))</f>
        <v>females</v>
      </c>
      <c r="C118" s="21" t="s">
        <v>40</v>
      </c>
      <c r="D118" s="20">
        <f>INDEX('[1]period'!$D$3:$D$176,MATCH(E118,'[1]period'!$B$3:$B$176,0))</f>
        <v>2005</v>
      </c>
      <c r="E118" s="48">
        <v>2005</v>
      </c>
      <c r="F118" s="49">
        <v>1380</v>
      </c>
      <c r="G118" s="49">
        <v>10.7</v>
      </c>
      <c r="H118" s="49">
        <v>172.1</v>
      </c>
      <c r="I118" s="49">
        <v>909.8</v>
      </c>
      <c r="J118" s="49">
        <v>33.4</v>
      </c>
      <c r="K118" s="49">
        <v>51.4</v>
      </c>
      <c r="L118" s="50">
        <v>90.8</v>
      </c>
    </row>
    <row r="119" spans="1:12" ht="16.5" thickBot="1" thickTop="1">
      <c r="A119" s="1">
        <v>5</v>
      </c>
      <c r="B119" s="20" t="str">
        <f>INDEX('[2]sex'!$D$3:$D$176,MATCH(C119,'[2]sex'!$B$3:$B$176,0))</f>
        <v>females</v>
      </c>
      <c r="C119" s="21" t="s">
        <v>40</v>
      </c>
      <c r="D119" s="20">
        <f>INDEX('[1]period'!$D$3:$D$176,MATCH(E119,'[1]period'!$B$3:$B$176,0))</f>
        <v>2006</v>
      </c>
      <c r="E119" s="48">
        <v>2006</v>
      </c>
      <c r="F119" s="49">
        <v>1331.2</v>
      </c>
      <c r="G119" s="49">
        <v>10.1</v>
      </c>
      <c r="H119" s="49">
        <v>173</v>
      </c>
      <c r="I119" s="49">
        <v>881.2</v>
      </c>
      <c r="J119" s="49">
        <v>30.8</v>
      </c>
      <c r="K119" s="49">
        <v>49.7</v>
      </c>
      <c r="L119" s="50">
        <v>83.1</v>
      </c>
    </row>
    <row r="120" spans="1:12" ht="16.5" thickBot="1" thickTop="1">
      <c r="A120" s="1">
        <v>5</v>
      </c>
      <c r="B120" s="20" t="str">
        <f>INDEX('[2]sex'!$D$3:$D$176,MATCH(C120,'[2]sex'!$B$3:$B$176,0))</f>
        <v>females</v>
      </c>
      <c r="C120" s="21" t="s">
        <v>40</v>
      </c>
      <c r="D120" s="20">
        <f>INDEX('[1]period'!$D$3:$D$176,MATCH(E120,'[1]period'!$B$3:$B$176,0))</f>
        <v>2007</v>
      </c>
      <c r="E120" s="48">
        <v>2007</v>
      </c>
      <c r="F120" s="49">
        <v>1289.9</v>
      </c>
      <c r="G120" s="49">
        <v>10.3</v>
      </c>
      <c r="H120" s="49">
        <v>175</v>
      </c>
      <c r="I120" s="49">
        <v>852.8</v>
      </c>
      <c r="J120" s="49">
        <v>29.3</v>
      </c>
      <c r="K120" s="49">
        <v>49.3</v>
      </c>
      <c r="L120" s="50">
        <v>76.1</v>
      </c>
    </row>
    <row r="121" spans="1:12" ht="16.5" thickBot="1" thickTop="1">
      <c r="A121" s="1">
        <v>5</v>
      </c>
      <c r="B121" s="20" t="str">
        <f>INDEX('[2]sex'!$D$3:$D$176,MATCH(C121,'[2]sex'!$B$3:$B$176,0))</f>
        <v>females</v>
      </c>
      <c r="C121" s="21" t="s">
        <v>40</v>
      </c>
      <c r="D121" s="20">
        <f>INDEX('[1]period'!$D$3:$D$176,MATCH(E121,'[1]period'!$B$3:$B$176,0))</f>
        <v>2008</v>
      </c>
      <c r="E121" s="48">
        <v>2008</v>
      </c>
      <c r="F121" s="49">
        <v>1291.8</v>
      </c>
      <c r="G121" s="49">
        <v>10.2</v>
      </c>
      <c r="H121" s="49">
        <v>176.2</v>
      </c>
      <c r="I121" s="49">
        <v>852.4</v>
      </c>
      <c r="J121" s="49">
        <v>29.7</v>
      </c>
      <c r="K121" s="49">
        <v>50.7</v>
      </c>
      <c r="L121" s="49">
        <v>72</v>
      </c>
    </row>
    <row r="122" spans="3:7" ht="14.25" thickTop="1">
      <c r="C122" s="11"/>
      <c r="F122" s="39"/>
      <c r="G122" s="10"/>
    </row>
    <row r="123" spans="3:7" ht="13.5">
      <c r="C123" s="11"/>
      <c r="F123" s="39"/>
      <c r="G123" s="10"/>
    </row>
    <row r="124" spans="3:7" ht="13.5">
      <c r="C124" s="11"/>
      <c r="F124" s="39"/>
      <c r="G124" s="10"/>
    </row>
    <row r="125" spans="3:7" ht="13.5">
      <c r="C125" s="11"/>
      <c r="F125" s="39"/>
      <c r="G125" s="10"/>
    </row>
    <row r="126" spans="3:7" ht="13.5">
      <c r="C126" s="11"/>
      <c r="F126" s="39"/>
      <c r="G126" s="10"/>
    </row>
    <row r="127" spans="3:7" ht="13.5">
      <c r="C127" s="11"/>
      <c r="F127" s="39"/>
      <c r="G127" s="10"/>
    </row>
    <row r="128" spans="3:7" ht="13.5">
      <c r="C128" s="11"/>
      <c r="F128" s="39"/>
      <c r="G128" s="10"/>
    </row>
    <row r="129" spans="3:7" ht="13.5">
      <c r="C129" s="11"/>
      <c r="F129" s="39"/>
      <c r="G129" s="10"/>
    </row>
    <row r="130" spans="3:7" ht="13.5">
      <c r="C130" s="11"/>
      <c r="F130" s="39"/>
      <c r="G130" s="10"/>
    </row>
    <row r="131" spans="3:7" ht="13.5">
      <c r="C131" s="11"/>
      <c r="F131" s="39"/>
      <c r="G131" s="10"/>
    </row>
    <row r="132" spans="3:7" ht="13.5">
      <c r="C132" s="11"/>
      <c r="F132" s="39"/>
      <c r="G132" s="10"/>
    </row>
    <row r="133" spans="3:7" ht="13.5">
      <c r="C133" s="11"/>
      <c r="F133" s="39"/>
      <c r="G133" s="10"/>
    </row>
    <row r="134" spans="3:7" ht="13.5">
      <c r="C134" s="11"/>
      <c r="F134" s="39"/>
      <c r="G134" s="10"/>
    </row>
    <row r="135" spans="3:7" ht="13.5">
      <c r="C135" s="11"/>
      <c r="F135" s="39"/>
      <c r="G135" s="10"/>
    </row>
    <row r="136" spans="3:7" ht="13.5">
      <c r="C136" s="11"/>
      <c r="F136" s="39"/>
      <c r="G136" s="10"/>
    </row>
    <row r="137" spans="3:7" ht="13.5">
      <c r="C137" s="11"/>
      <c r="F137" s="39"/>
      <c r="G137" s="10"/>
    </row>
    <row r="138" spans="3:7" ht="13.5">
      <c r="C138" s="11"/>
      <c r="F138" s="39"/>
      <c r="G138" s="10"/>
    </row>
    <row r="139" spans="3:7" ht="13.5">
      <c r="C139" s="11"/>
      <c r="F139" s="39"/>
      <c r="G139" s="10"/>
    </row>
    <row r="140" spans="3:7" ht="13.5">
      <c r="C140" s="11"/>
      <c r="F140" s="39"/>
      <c r="G140" s="10"/>
    </row>
    <row r="141" spans="3:7" ht="13.5">
      <c r="C141" s="11"/>
      <c r="F141" s="39"/>
      <c r="G141" s="10"/>
    </row>
    <row r="142" spans="3:7" ht="13.5">
      <c r="C142" s="11"/>
      <c r="F142" s="39"/>
      <c r="G142" s="10"/>
    </row>
    <row r="143" spans="3:7" ht="13.5">
      <c r="C143" s="11"/>
      <c r="F143" s="39"/>
      <c r="G143" s="10"/>
    </row>
    <row r="144" spans="3:7" ht="13.5">
      <c r="C144" s="11"/>
      <c r="F144" s="39"/>
      <c r="G144" s="10"/>
    </row>
    <row r="145" spans="3:7" ht="13.5">
      <c r="C145" s="11"/>
      <c r="F145" s="39"/>
      <c r="G145" s="10"/>
    </row>
    <row r="146" spans="3:7" ht="13.5">
      <c r="C146" s="11"/>
      <c r="F146" s="39"/>
      <c r="G146" s="10"/>
    </row>
    <row r="147" spans="3:7" ht="13.5">
      <c r="C147" s="11"/>
      <c r="F147" s="39"/>
      <c r="G147" s="10"/>
    </row>
    <row r="148" spans="3:7" ht="13.5">
      <c r="C148" s="11"/>
      <c r="F148" s="39"/>
      <c r="G148" s="10"/>
    </row>
    <row r="149" spans="3:7" ht="13.5">
      <c r="C149" s="11"/>
      <c r="F149" s="39"/>
      <c r="G149" s="10"/>
    </row>
    <row r="150" spans="3:7" ht="13.5">
      <c r="C150" s="11"/>
      <c r="F150" s="39"/>
      <c r="G150" s="10"/>
    </row>
    <row r="151" spans="3:7" ht="13.5">
      <c r="C151" s="11"/>
      <c r="F151" s="39"/>
      <c r="G151" s="10"/>
    </row>
    <row r="152" spans="3:7" ht="13.5">
      <c r="C152" s="11"/>
      <c r="F152" s="39"/>
      <c r="G152" s="10"/>
    </row>
    <row r="153" spans="3:7" ht="13.5">
      <c r="C153" s="11"/>
      <c r="F153" s="39"/>
      <c r="G153" s="10"/>
    </row>
    <row r="154" spans="3:7" ht="13.5">
      <c r="C154" s="11"/>
      <c r="F154" s="39"/>
      <c r="G154" s="10"/>
    </row>
    <row r="155" spans="3:7" ht="13.5">
      <c r="C155" s="11"/>
      <c r="F155" s="39"/>
      <c r="G155" s="10"/>
    </row>
    <row r="156" spans="3:7" ht="13.5">
      <c r="C156" s="11"/>
      <c r="F156" s="39"/>
      <c r="G156" s="10"/>
    </row>
    <row r="157" spans="3:7" ht="13.5">
      <c r="C157" s="11"/>
      <c r="F157" s="39"/>
      <c r="G157" s="10"/>
    </row>
    <row r="158" spans="3:7" ht="13.5">
      <c r="C158" s="11"/>
      <c r="F158" s="39"/>
      <c r="G158" s="10"/>
    </row>
    <row r="159" spans="3:7" ht="13.5">
      <c r="C159" s="11"/>
      <c r="F159" s="39"/>
      <c r="G159" s="10"/>
    </row>
  </sheetData>
  <sheetProtection/>
  <mergeCells count="5">
    <mergeCell ref="B1:M1"/>
    <mergeCell ref="D2:J2"/>
    <mergeCell ref="D3:J3"/>
    <mergeCell ref="D39:AL39"/>
    <mergeCell ref="F5:L5"/>
  </mergeCells>
  <hyperlinks>
    <hyperlink ref="D27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2012-04-01T18:39:20Z</dcterms:modified>
  <cp:category/>
  <cp:version/>
  <cp:contentType/>
  <cp:contentStatus/>
</cp:coreProperties>
</file>