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Death rates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<sst xmlns="http://schemas.openxmlformats.org/spreadsheetml/2006/main" count="403" uniqueCount="111">
  <si>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</si>
  <si>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</si>
  <si>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</si>
  <si>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</si>
  <si>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</si>
  <si>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</si>
  <si>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</si>
  <si>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</si>
  <si>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Год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</si>
  <si>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</si>
  <si>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</si>
  <si>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</si>
  <si>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</si>
  <si>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</si>
  <si>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</si>
  <si>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</si>
  <si>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</si>
  <si>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</si>
  <si>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</si>
  <si>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Винник М.В.</t>
  </si>
  <si>
    <t>имя файла</t>
  </si>
  <si>
    <t>краткое описание</t>
  </si>
  <si>
    <t>Информационный массив</t>
  </si>
  <si>
    <t>Причины смерти</t>
  </si>
  <si>
    <t>Умершие от всех причин</t>
  </si>
  <si>
    <t>от болезней системы кpовообращения</t>
  </si>
  <si>
    <t>от гипертонической болезни с преимущественным поражением сердца и/или почек</t>
  </si>
  <si>
    <t>от ишемической болезни сердца</t>
  </si>
  <si>
    <t>в том числе от инфаркта миокарда</t>
  </si>
  <si>
    <t>от других болезней сердца</t>
  </si>
  <si>
    <t>…</t>
  </si>
  <si>
    <t>от цереброваскулярных болезней</t>
  </si>
  <si>
    <t>от новообpазований</t>
  </si>
  <si>
    <t>из них от злокачественных</t>
  </si>
  <si>
    <t>органов дыхания и грудной клетки</t>
  </si>
  <si>
    <t>органов пищеварения</t>
  </si>
  <si>
    <t>от внешних причин смерти</t>
  </si>
  <si>
    <t>от случайных отравлений алкоголем</t>
  </si>
  <si>
    <t>от всех видов транспортных несчастных случаев</t>
  </si>
  <si>
    <t>в том числе от дорожно-транспортных происшествий</t>
  </si>
  <si>
    <t>от самоубийств</t>
  </si>
  <si>
    <t>от убийств</t>
  </si>
  <si>
    <t>от повреждений с неопределенными намерениями</t>
  </si>
  <si>
    <t>от случайных падений</t>
  </si>
  <si>
    <t>от случайных утоплений</t>
  </si>
  <si>
    <t>от случайных несчастных случаев,вызванных воздействием электрического тока, радиации и экстремальной температуры или атмосферного давления</t>
  </si>
  <si>
    <t>от случайных несчастных случаев, вызванных воздействием дыма, огня и пламени</t>
  </si>
  <si>
    <t>от болезней оpганов дыхания</t>
  </si>
  <si>
    <t>от пневмоний</t>
  </si>
  <si>
    <t>от хронических болезней нижних дыхательных путей</t>
  </si>
  <si>
    <t>в том числе от астмы</t>
  </si>
  <si>
    <t>от болезней оpганов пищеваpения</t>
  </si>
  <si>
    <t>от язвенной болезни</t>
  </si>
  <si>
    <t>от болезней печени</t>
  </si>
  <si>
    <t>в том числе от алкогольной болезни печени</t>
  </si>
  <si>
    <t>от желчекаменной болезни и холецистита</t>
  </si>
  <si>
    <t>от болезней поджелудочной железы</t>
  </si>
  <si>
    <t>от кишечных инфекций</t>
  </si>
  <si>
    <t>от туберкулеза (всех форм)</t>
  </si>
  <si>
    <t>от вирусного гепатита</t>
  </si>
  <si>
    <t>от болезни, вызванной вирусом     иммунодефицита человека (ВИЧ)</t>
  </si>
  <si>
    <t>от болезней мочеполовой системы</t>
  </si>
  <si>
    <t>от болезней нервной системы</t>
  </si>
  <si>
    <t xml:space="preserve">от болезней глаза и его придаточного аппарата  </t>
  </si>
  <si>
    <t>от болезней уха и сосцевидного отростка</t>
  </si>
  <si>
    <t>от болезней эндокринной системы, расстройства питания и нарушения обмена веществ</t>
  </si>
  <si>
    <t>из них от сахарного диабета</t>
  </si>
  <si>
    <t>от психических расстройств и расстройств поведения</t>
  </si>
  <si>
    <t>от психических и поведенческих расстройств, вызванных употреблением алкоголя</t>
  </si>
  <si>
    <t>от психических и поведенческих расстройств, вызванных употреблением наркотических средств  и других психоактивных веществ</t>
  </si>
  <si>
    <t>от болезней крови, кроветворных органов и отдельных нарушений с вовлечением иммунного механизма</t>
  </si>
  <si>
    <t>из них от анемий</t>
  </si>
  <si>
    <t>от болезней кожи и подкожной клетчатки</t>
  </si>
  <si>
    <t>от симптомов, признаков и отклонений от нормы, выявленных при клинических и лабораторных исследованиях</t>
  </si>
  <si>
    <t>из них от старости</t>
  </si>
  <si>
    <t>win003_2009</t>
  </si>
  <si>
    <t>http://www.gks.ru/bgd/regl/B09_16/IssWWW.exe/Stg/6-02.htm</t>
  </si>
  <si>
    <t>от болезней костно-мышечной системы и соединительной ткани</t>
  </si>
  <si>
    <t>Мужчины</t>
  </si>
  <si>
    <t>Женщины</t>
  </si>
  <si>
    <t>от осложнений беременности, родов и послеродового периода</t>
  </si>
  <si>
    <t>название категории 2</t>
  </si>
  <si>
    <t>№ категории 2 п/п</t>
  </si>
  <si>
    <t>код категории 2</t>
  </si>
  <si>
    <t>Число строк категории 2</t>
  </si>
  <si>
    <t>‰ в год</t>
  </si>
  <si>
    <t>Пол</t>
  </si>
  <si>
    <t>Причина смерти</t>
  </si>
  <si>
    <t>Оба пола</t>
  </si>
  <si>
    <t>Коэффициенты смертности по классам причин смерти по полу в РФ, 1995-2008 гг.</t>
  </si>
  <si>
    <t>год</t>
  </si>
  <si>
    <t>источник</t>
  </si>
  <si>
    <t>дата издания</t>
  </si>
  <si>
    <t>тип источника</t>
  </si>
  <si>
    <t>код</t>
  </si>
  <si>
    <t>Демографический ежегодник России</t>
  </si>
  <si>
    <t>Word file</t>
  </si>
  <si>
    <t>на 100000 населения а год</t>
  </si>
  <si>
    <t>win003</t>
  </si>
  <si>
    <t>Массив получен путем копирования Табл.6.2 из word файла из Демографического ежегодника России 2009</t>
  </si>
  <si>
    <t xml:space="preserve">от некоторых инфекционных и паpазитаpных болезней </t>
  </si>
  <si>
    <t>Коэффициенты смертности по причинам смерти</t>
  </si>
  <si>
    <t>Дополнительные категории массива</t>
  </si>
  <si>
    <t>1-я категория: название</t>
  </si>
  <si>
    <t>страны мира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</si>
  <si>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</si>
  <si>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</si>
  <si>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</si>
  <si>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</si>
  <si>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</si>
  <si>
    <t>Россия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</si>
</sst>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sz val="10"/>
      <name val="Arial Cyr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1"/>
      <color indexed="10"/>
      <name val="Arial Narrow"/>
      <family val="2"/>
    </font>
    <font>
      <b/>
      <sz val="9"/>
      <color indexed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 vertical="center"/>
    </xf>
    <xf numFmtId="0" fontId="11" fillId="36" borderId="0" xfId="0" applyFont="1" applyFill="1" applyAlignment="1">
      <alignment horizontal="left" vertical="center"/>
    </xf>
    <xf numFmtId="0" fontId="11" fillId="36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34" borderId="11" xfId="53" applyFont="1" applyFill="1" applyBorder="1" applyAlignment="1">
      <alignment horizontal="center" vertical="center"/>
      <protection/>
    </xf>
    <xf numFmtId="0" fontId="5" fillId="33" borderId="16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right" vertical="center"/>
    </xf>
    <xf numFmtId="0" fontId="2" fillId="35" borderId="21" xfId="0" applyFont="1" applyFill="1" applyBorder="1" applyAlignment="1">
      <alignment horizontal="center" vertical="center"/>
    </xf>
    <xf numFmtId="14" fontId="6" fillId="34" borderId="22" xfId="0" applyNumberFormat="1" applyFont="1" applyFill="1" applyBorder="1" applyAlignment="1">
      <alignment horizontal="center" vertical="center"/>
    </xf>
    <xf numFmtId="14" fontId="6" fillId="37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1" fillId="0" borderId="0" xfId="0" applyFont="1" applyFill="1" applyAlignment="1">
      <alignment horizontal="left" vertical="center"/>
    </xf>
    <xf numFmtId="0" fontId="16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17" fillId="35" borderId="25" xfId="0" applyFont="1" applyFill="1" applyBorder="1" applyAlignment="1">
      <alignment horizontal="center" vertical="center"/>
    </xf>
    <xf numFmtId="0" fontId="6" fillId="38" borderId="11" xfId="53" applyFont="1" applyFill="1" applyBorder="1" applyAlignment="1">
      <alignment horizontal="center" vertical="center"/>
      <protection/>
    </xf>
    <xf numFmtId="0" fontId="6" fillId="34" borderId="11" xfId="0" applyFont="1" applyFill="1" applyBorder="1" applyAlignment="1">
      <alignment horizontal="left" vertical="center"/>
    </xf>
    <xf numFmtId="0" fontId="9" fillId="34" borderId="11" xfId="42" applyFont="1" applyFill="1" applyBorder="1" applyAlignment="1" applyProtection="1">
      <alignment horizontal="left" vertical="center"/>
      <protection/>
    </xf>
    <xf numFmtId="0" fontId="10" fillId="34" borderId="11" xfId="53" applyFont="1" applyFill="1" applyBorder="1" applyAlignment="1">
      <alignment horizontal="left" vertical="center"/>
      <protection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39" borderId="26" xfId="53" applyFont="1" applyFill="1" applyBorder="1" applyAlignment="1">
      <alignment horizontal="left" indent="1"/>
      <protection/>
    </xf>
    <xf numFmtId="0" fontId="58" fillId="40" borderId="27" xfId="0" applyFont="1" applyFill="1" applyBorder="1" applyAlignment="1">
      <alignment vertical="top" wrapText="1"/>
    </xf>
    <xf numFmtId="0" fontId="58" fillId="0" borderId="0" xfId="0" applyFont="1" applyAlignment="1">
      <alignment/>
    </xf>
    <xf numFmtId="165" fontId="58" fillId="40" borderId="25" xfId="0" applyNumberFormat="1" applyFont="1" applyFill="1" applyBorder="1" applyAlignment="1">
      <alignment horizontal="right" wrapText="1"/>
    </xf>
    <xf numFmtId="0" fontId="19" fillId="0" borderId="0" xfId="0" applyFont="1" applyAlignment="1">
      <alignment horizontal="center" vertical="center"/>
    </xf>
    <xf numFmtId="0" fontId="20" fillId="38" borderId="11" xfId="53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0" fillId="38" borderId="11" xfId="0" applyFont="1" applyFill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21" fillId="36" borderId="0" xfId="0" applyFont="1" applyFill="1" applyAlignment="1">
      <alignment horizontal="center" vertical="center"/>
    </xf>
    <xf numFmtId="0" fontId="19" fillId="35" borderId="25" xfId="0" applyFont="1" applyFill="1" applyBorder="1" applyAlignment="1">
      <alignment horizontal="center" vertical="center"/>
    </xf>
    <xf numFmtId="0" fontId="59" fillId="40" borderId="25" xfId="0" applyFont="1" applyFill="1" applyBorder="1" applyAlignment="1">
      <alignment horizontal="center" vertical="top" wrapText="1"/>
    </xf>
    <xf numFmtId="0" fontId="59" fillId="40" borderId="25" xfId="0" applyFont="1" applyFill="1" applyBorder="1" applyAlignment="1">
      <alignment horizontal="left" vertical="top" wrapText="1"/>
    </xf>
    <xf numFmtId="0" fontId="59" fillId="40" borderId="25" xfId="0" applyFont="1" applyFill="1" applyBorder="1" applyAlignment="1">
      <alignment horizontal="left" vertical="top" wrapText="1" indent="1"/>
    </xf>
    <xf numFmtId="0" fontId="59" fillId="40" borderId="25" xfId="0" applyFont="1" applyFill="1" applyBorder="1" applyAlignment="1">
      <alignment horizontal="left" vertical="top" wrapText="1" indent="2"/>
    </xf>
    <xf numFmtId="0" fontId="59" fillId="40" borderId="25" xfId="0" applyFont="1" applyFill="1" applyBorder="1" applyAlignment="1">
      <alignment horizontal="left" vertical="top" wrapText="1" indent="4"/>
    </xf>
    <xf numFmtId="0" fontId="5" fillId="33" borderId="23" xfId="0" applyFont="1" applyFill="1" applyBorder="1" applyAlignment="1">
      <alignment horizontal="left" vertical="center"/>
    </xf>
    <xf numFmtId="0" fontId="16" fillId="35" borderId="28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3" fillId="41" borderId="0" xfId="0" applyFont="1" applyFill="1" applyBorder="1" applyAlignment="1">
      <alignment horizontal="center" vertical="center"/>
    </xf>
    <xf numFmtId="0" fontId="4" fillId="41" borderId="0" xfId="0" applyFont="1" applyFill="1" applyAlignment="1">
      <alignment vertical="center"/>
    </xf>
    <xf numFmtId="0" fontId="6" fillId="34" borderId="29" xfId="0" applyFont="1" applyFill="1" applyBorder="1" applyAlignment="1">
      <alignment horizontal="left" vertical="center"/>
    </xf>
    <xf numFmtId="0" fontId="6" fillId="34" borderId="30" xfId="0" applyFont="1" applyFill="1" applyBorder="1" applyAlignment="1">
      <alignment horizontal="left" vertical="center"/>
    </xf>
    <xf numFmtId="0" fontId="6" fillId="34" borderId="31" xfId="0" applyFont="1" applyFill="1" applyBorder="1" applyAlignment="1">
      <alignment horizontal="left" vertical="center"/>
    </xf>
    <xf numFmtId="0" fontId="7" fillId="34" borderId="29" xfId="0" applyFont="1" applyFill="1" applyBorder="1" applyAlignment="1">
      <alignment horizontal="left" vertical="center"/>
    </xf>
    <xf numFmtId="0" fontId="7" fillId="34" borderId="30" xfId="0" applyFont="1" applyFill="1" applyBorder="1" applyAlignment="1">
      <alignment horizontal="left" vertical="center"/>
    </xf>
    <xf numFmtId="0" fontId="7" fillId="34" borderId="31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b.demoscope.ru/Users\Asus\AppData\Local\Temp\spra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sex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MeAge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резерв</v>
          </cell>
          <cell r="C28">
            <v>26</v>
          </cell>
          <cell r="D28" t="str">
            <v>void</v>
          </cell>
        </row>
      </sheetData>
      <sheetData sheetId="3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Республика Корея</v>
          </cell>
          <cell r="D20" t="str">
            <v>KR</v>
          </cell>
        </row>
        <row r="21">
          <cell r="B21" t="str">
            <v>Латвия</v>
          </cell>
          <cell r="D21" t="str">
            <v>LAT</v>
          </cell>
        </row>
        <row r="22">
          <cell r="B22" t="str">
            <v>Литва</v>
          </cell>
          <cell r="D22" t="str">
            <v>LIT</v>
          </cell>
        </row>
        <row r="23">
          <cell r="B23" t="str">
            <v>Македония</v>
          </cell>
          <cell r="D23" t="str">
            <v>Mak</v>
          </cell>
        </row>
        <row r="24">
          <cell r="B24" t="str">
            <v>Бывшая Югославская Республика Македония</v>
          </cell>
          <cell r="D24" t="str">
            <v>Mak</v>
          </cell>
        </row>
        <row r="25">
          <cell r="B25" t="str">
            <v>Молдавия</v>
          </cell>
          <cell r="D25" t="str">
            <v>MD</v>
          </cell>
        </row>
        <row r="26">
          <cell r="B26" t="str">
            <v>Республика Молдова</v>
          </cell>
          <cell r="D26" t="str">
            <v>MD</v>
          </cell>
        </row>
        <row r="27">
          <cell r="B27" t="str">
            <v>Нидерланды</v>
          </cell>
          <cell r="D27" t="str">
            <v>ND</v>
          </cell>
        </row>
        <row r="28">
          <cell r="B28" t="str">
            <v>Новая Зеландия</v>
          </cell>
          <cell r="D28" t="str">
            <v>NZ</v>
          </cell>
        </row>
        <row r="29">
          <cell r="B29" t="str">
            <v>Норвегия</v>
          </cell>
          <cell r="D29" t="str">
            <v>NOR</v>
          </cell>
        </row>
        <row r="30">
          <cell r="B30" t="str">
            <v>Польша</v>
          </cell>
          <cell r="D30" t="str">
            <v>PL</v>
          </cell>
        </row>
        <row r="31">
          <cell r="B31" t="str">
            <v>Португалия</v>
          </cell>
          <cell r="D31" t="str">
            <v>PR</v>
          </cell>
        </row>
        <row r="32">
          <cell r="B32" t="str">
            <v>Россия</v>
          </cell>
          <cell r="D32" t="str">
            <v>RU</v>
          </cell>
        </row>
        <row r="33">
          <cell r="B33" t="str">
            <v>Российская Федерация</v>
          </cell>
          <cell r="D33" t="str">
            <v>RU</v>
          </cell>
        </row>
        <row r="34">
          <cell r="B34" t="str">
            <v>Румыния</v>
          </cell>
          <cell r="D34" t="str">
            <v>Rom</v>
          </cell>
        </row>
        <row r="35">
          <cell r="B35" t="str">
            <v>Сербия и Черногория</v>
          </cell>
          <cell r="D35" t="str">
            <v>SM</v>
          </cell>
        </row>
        <row r="36">
          <cell r="B36" t="str">
            <v>Словакия</v>
          </cell>
          <cell r="D36" t="str">
            <v>SLO</v>
          </cell>
        </row>
        <row r="37">
          <cell r="B37" t="str">
            <v>Словения</v>
          </cell>
          <cell r="D37" t="str">
            <v>SLN</v>
          </cell>
        </row>
        <row r="38">
          <cell r="B38" t="str">
            <v>США</v>
          </cell>
          <cell r="D38" t="str">
            <v>USA</v>
          </cell>
        </row>
        <row r="39">
          <cell r="B39" t="str">
            <v>Украина</v>
          </cell>
          <cell r="D39" t="str">
            <v>UKR</v>
          </cell>
        </row>
        <row r="40">
          <cell r="B40" t="str">
            <v>Финляндия</v>
          </cell>
          <cell r="D40" t="str">
            <v>Fin</v>
          </cell>
        </row>
        <row r="41">
          <cell r="B41" t="str">
            <v>Франция</v>
          </cell>
          <cell r="D41" t="str">
            <v>FR</v>
          </cell>
        </row>
        <row r="42">
          <cell r="B42" t="str">
            <v>Франция Метрополия</v>
          </cell>
          <cell r="D42" t="str">
            <v>FR</v>
          </cell>
        </row>
        <row r="43">
          <cell r="B43" t="str">
            <v>Хорватия</v>
          </cell>
          <cell r="D43" t="str">
            <v>Cro</v>
          </cell>
        </row>
        <row r="44">
          <cell r="B44" t="str">
            <v>Чехия</v>
          </cell>
          <cell r="D44" t="str">
            <v>Che</v>
          </cell>
        </row>
        <row r="45">
          <cell r="B45" t="str">
            <v>Швейцария</v>
          </cell>
          <cell r="D45" t="str">
            <v>SWI</v>
          </cell>
        </row>
        <row r="46">
          <cell r="B46" t="str">
            <v>Швеция</v>
          </cell>
          <cell r="D46" t="str">
            <v>SWE</v>
          </cell>
        </row>
        <row r="47">
          <cell r="B47" t="str">
            <v>Эстония</v>
          </cell>
          <cell r="D47" t="str">
            <v>Est</v>
          </cell>
        </row>
        <row r="48">
          <cell r="B48" t="str">
            <v>Япония</v>
          </cell>
          <cell r="D48" t="str">
            <v>Jap</v>
          </cell>
        </row>
        <row r="49">
          <cell r="B49" t="str">
            <v>Азербайджан</v>
          </cell>
          <cell r="D49" t="str">
            <v>AZ</v>
          </cell>
        </row>
        <row r="50">
          <cell r="B50" t="str">
            <v>Армения</v>
          </cell>
          <cell r="D50" t="str">
            <v>AR</v>
          </cell>
        </row>
        <row r="51">
          <cell r="B51" t="str">
            <v>Грузия</v>
          </cell>
          <cell r="D51" t="str">
            <v>GR</v>
          </cell>
        </row>
        <row r="52">
          <cell r="B52" t="str">
            <v>Казахстан</v>
          </cell>
          <cell r="D52" t="str">
            <v>KZ</v>
          </cell>
        </row>
        <row r="53">
          <cell r="B53" t="str">
            <v>Киргизия</v>
          </cell>
          <cell r="D53" t="str">
            <v>KI</v>
          </cell>
        </row>
        <row r="54">
          <cell r="B54" t="str">
            <v>Таджикистан</v>
          </cell>
          <cell r="D54" t="str">
            <v>TJ</v>
          </cell>
        </row>
        <row r="55">
          <cell r="B55" t="str">
            <v>Туркмения</v>
          </cell>
          <cell r="D55" t="str">
            <v>TU</v>
          </cell>
        </row>
        <row r="56">
          <cell r="B56" t="str">
            <v>Узбекистан</v>
          </cell>
          <cell r="D56" t="str">
            <v>UZ</v>
          </cell>
        </row>
        <row r="57">
          <cell r="B57" t="str">
            <v>Кипр</v>
          </cell>
          <cell r="D57" t="str">
            <v>Kip</v>
          </cell>
        </row>
        <row r="58">
          <cell r="B58" t="str">
            <v>Люксембург</v>
          </cell>
          <cell r="D58" t="str">
            <v>Lux</v>
          </cell>
        </row>
        <row r="59">
          <cell r="B59" t="str">
            <v>Мальта</v>
          </cell>
          <cell r="D59" t="str">
            <v>Mal</v>
          </cell>
        </row>
        <row r="60">
          <cell r="B60" t="str">
            <v>Турция</v>
          </cell>
          <cell r="D60" t="str">
            <v>TU</v>
          </cell>
        </row>
        <row r="61">
          <cell r="B61" t="str">
            <v>Исландия</v>
          </cell>
          <cell r="D61" t="str">
            <v>ISL</v>
          </cell>
        </row>
        <row r="62">
          <cell r="B62" t="str">
            <v>Лихтенштейн</v>
          </cell>
          <cell r="D62" t="str">
            <v>Lih</v>
          </cell>
        </row>
        <row r="63">
          <cell r="B63" t="str">
            <v>Албания</v>
          </cell>
          <cell r="D63" t="str">
            <v>ALB</v>
          </cell>
        </row>
        <row r="64">
          <cell r="B64" t="str">
            <v>Черногория</v>
          </cell>
          <cell r="D64" t="str">
            <v>Mon</v>
          </cell>
        </row>
        <row r="65">
          <cell r="B65" t="str">
            <v>Сербия</v>
          </cell>
          <cell r="D65" t="str">
            <v>Ser</v>
          </cell>
        </row>
        <row r="66">
          <cell r="B66" t="str">
            <v>Косово</v>
          </cell>
          <cell r="D66" t="str">
            <v>Kos</v>
          </cell>
        </row>
        <row r="67">
          <cell r="B67" t="str">
            <v>Андорра</v>
          </cell>
          <cell r="D67" t="str">
            <v>And</v>
          </cell>
        </row>
        <row r="68">
          <cell r="B68" t="str">
            <v>Монако</v>
          </cell>
          <cell r="D68" t="str">
            <v>Mnk</v>
          </cell>
        </row>
        <row r="69">
          <cell r="B69" t="str">
            <v>Сан-Марино</v>
          </cell>
          <cell r="D69" t="str">
            <v>Sma</v>
          </cell>
        </row>
        <row r="70">
          <cell r="B70" t="str">
            <v>Англия и Уэльс</v>
          </cell>
          <cell r="D70" t="str">
            <v>EW</v>
          </cell>
        </row>
        <row r="71">
          <cell r="B71" t="str">
            <v>Северная Ирландия</v>
          </cell>
          <cell r="D71" t="str">
            <v>NI</v>
          </cell>
        </row>
        <row r="72">
          <cell r="B72" t="str">
            <v>Шотландия</v>
          </cell>
          <cell r="D72" t="str">
            <v>Sc</v>
          </cell>
        </row>
        <row r="73">
          <cell r="B73" t="str">
            <v>ФРГ</v>
          </cell>
          <cell r="D73" t="str">
            <v>BRD</v>
          </cell>
        </row>
        <row r="74">
          <cell r="B74" t="str">
            <v>ГДР</v>
          </cell>
          <cell r="D74" t="str">
            <v>DDR</v>
          </cell>
        </row>
        <row r="75">
          <cell r="B75" t="str">
            <v>Чехословакия</v>
          </cell>
          <cell r="D75" t="str">
            <v>ChS</v>
          </cell>
        </row>
        <row r="76">
          <cell r="B76" t="str">
            <v>Беларусь</v>
          </cell>
          <cell r="D76" t="str">
            <v>BEL</v>
          </cell>
        </row>
        <row r="77">
          <cell r="B77" t="str">
            <v>Израиль</v>
          </cell>
          <cell r="D77" t="str">
            <v>Isr</v>
          </cell>
        </row>
        <row r="78">
          <cell r="B78" t="str">
            <v>СССР</v>
          </cell>
          <cell r="D78" t="str">
            <v>USSR</v>
          </cell>
        </row>
        <row r="79">
          <cell r="B79" t="str">
            <v>Югославия</v>
          </cell>
          <cell r="D79" t="str">
            <v>Yug</v>
          </cell>
        </row>
        <row r="80">
          <cell r="B80" t="str">
            <v>Всего</v>
          </cell>
          <cell r="D80" t="str">
            <v>Total</v>
          </cell>
        </row>
        <row r="81">
          <cell r="B81" t="str">
            <v>из них имеют второе гражданство</v>
          </cell>
          <cell r="D81" t="str">
            <v>2_citi</v>
          </cell>
        </row>
        <row r="82">
          <cell r="B82" t="str">
            <v>иностранные граждане</v>
          </cell>
          <cell r="D82" t="str">
            <v>FOR</v>
          </cell>
        </row>
        <row r="83">
          <cell r="B83" t="str">
            <v>СНГ</v>
          </cell>
          <cell r="D83" t="str">
            <v>CIS</v>
          </cell>
        </row>
        <row r="84">
          <cell r="B84" t="str">
            <v>граждане других стран - всего </v>
          </cell>
          <cell r="D84" t="str">
            <v>Oth</v>
          </cell>
        </row>
        <row r="85">
          <cell r="B85" t="str">
            <v>Афганистан</v>
          </cell>
          <cell r="D85" t="str">
            <v>Afg</v>
          </cell>
        </row>
        <row r="86">
          <cell r="B86" t="str">
            <v>Вьетнам</v>
          </cell>
          <cell r="D86" t="str">
            <v>Vie</v>
          </cell>
        </row>
        <row r="87">
          <cell r="B87" t="str">
            <v>Индия</v>
          </cell>
          <cell r="D87" t="str">
            <v>Ind</v>
          </cell>
        </row>
        <row r="88">
          <cell r="B88" t="str">
            <v>Китай</v>
          </cell>
          <cell r="D88" t="str">
            <v>Chi</v>
          </cell>
        </row>
        <row r="89">
          <cell r="B89" t="str">
            <v>Куба</v>
          </cell>
          <cell r="D89" t="str">
            <v>Cuba</v>
          </cell>
        </row>
        <row r="90">
          <cell r="B90" t="str">
            <v>Пакистан</v>
          </cell>
          <cell r="D90" t="str">
            <v>Pak</v>
          </cell>
        </row>
        <row r="91">
          <cell r="B91" t="str">
            <v>Сирия</v>
          </cell>
          <cell r="D91" t="str">
            <v>Syr</v>
          </cell>
        </row>
        <row r="92">
          <cell r="B92" t="str">
            <v>другие</v>
          </cell>
          <cell r="D92" t="str">
            <v>Oth2</v>
          </cell>
        </row>
        <row r="93">
          <cell r="B93" t="str">
            <v>лица без гражданства</v>
          </cell>
          <cell r="D93" t="str">
            <v>No_Ci</v>
          </cell>
        </row>
        <row r="94">
          <cell r="B94" t="str">
            <v>гражданство не указано</v>
          </cell>
          <cell r="D94" t="str">
            <v>Nspe</v>
          </cell>
        </row>
        <row r="95">
          <cell r="B95" t="str">
            <v>резерв</v>
          </cell>
          <cell r="D95" t="str">
            <v>void</v>
          </cell>
        </row>
        <row r="96">
          <cell r="B96" t="str">
            <v>резерв</v>
          </cell>
          <cell r="D96" t="str">
            <v>void</v>
          </cell>
        </row>
        <row r="97">
          <cell r="B97" t="str">
            <v>резерв</v>
          </cell>
          <cell r="D97" t="str">
            <v>void</v>
          </cell>
        </row>
        <row r="98">
          <cell r="B98" t="str">
            <v>резерв</v>
          </cell>
          <cell r="D98" t="str">
            <v>void</v>
          </cell>
        </row>
        <row r="99">
          <cell r="B99" t="str">
            <v>резерв</v>
          </cell>
          <cell r="D99" t="str">
            <v>void</v>
          </cell>
        </row>
        <row r="100">
          <cell r="B100" t="str">
            <v>резерв</v>
          </cell>
          <cell r="D100" t="str">
            <v>void</v>
          </cell>
        </row>
        <row r="101">
          <cell r="B101" t="str">
            <v>резерв</v>
          </cell>
          <cell r="D101" t="str">
            <v>void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ццц</v>
          </cell>
          <cell r="C10">
            <v>8</v>
          </cell>
        </row>
        <row r="11">
          <cell r="B11" t="str">
            <v>ццц</v>
          </cell>
          <cell r="C11">
            <v>9</v>
          </cell>
        </row>
        <row r="12">
          <cell r="B12" t="str">
            <v>ццц</v>
          </cell>
          <cell r="C12">
            <v>10</v>
          </cell>
        </row>
        <row r="13">
          <cell r="B13" t="str">
            <v>ццц</v>
          </cell>
          <cell r="C13">
            <v>11</v>
          </cell>
        </row>
        <row r="14">
          <cell r="B14" t="str">
            <v>ццц</v>
          </cell>
          <cell r="C14">
            <v>12</v>
          </cell>
        </row>
        <row r="15">
          <cell r="B15" t="str">
            <v>ццц</v>
          </cell>
          <cell r="C15">
            <v>13</v>
          </cell>
        </row>
        <row r="16">
          <cell r="B16" t="str">
            <v>ццц</v>
          </cell>
          <cell r="C16">
            <v>14</v>
          </cell>
        </row>
        <row r="17">
          <cell r="B17" t="str">
            <v>ццц</v>
          </cell>
          <cell r="C17">
            <v>15</v>
          </cell>
        </row>
        <row r="18">
          <cell r="B18" t="str">
            <v>ццц</v>
          </cell>
          <cell r="C18">
            <v>16</v>
          </cell>
        </row>
        <row r="19">
          <cell r="B19" t="str">
            <v>ццц</v>
          </cell>
          <cell r="C19">
            <v>17</v>
          </cell>
        </row>
        <row r="20">
          <cell r="B20" t="str">
            <v>ццц</v>
          </cell>
          <cell r="C20">
            <v>18</v>
          </cell>
          <cell r="D20" t="e">
            <v>#N/A</v>
          </cell>
        </row>
        <row r="21">
          <cell r="B21" t="str">
            <v>ццц</v>
          </cell>
          <cell r="C21">
            <v>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</sheetNames>
    <sheetDataSet>
      <sheetData sheetId="2">
        <row r="3">
          <cell r="B3" t="str">
            <v>болезни органов дыхания (148-164)</v>
          </cell>
          <cell r="D3" t="str">
            <v>148_164</v>
          </cell>
        </row>
        <row r="4">
          <cell r="B4" t="str">
            <v>болезни органов пищеварения (165-179)</v>
          </cell>
          <cell r="D4" t="str">
            <v>165_179</v>
          </cell>
        </row>
        <row r="5">
          <cell r="B5" t="str">
            <v>болезни системы кровообращения (115-147)</v>
          </cell>
          <cell r="D5" t="str">
            <v>115_147</v>
          </cell>
        </row>
        <row r="6">
          <cell r="B6" t="str">
            <v>внешние причины (239-256,272-274)</v>
          </cell>
          <cell r="D6" t="str">
            <v>239_</v>
          </cell>
        </row>
        <row r="7">
          <cell r="B7" t="str">
            <v>все виды транспортных несчастных случаев (239-241,272-274)</v>
          </cell>
          <cell r="D7" t="str">
            <v>239_</v>
          </cell>
        </row>
        <row r="8">
          <cell r="B8" t="str">
            <v>всего умерших от всех причин (1-228, 239-256,272-274)</v>
          </cell>
          <cell r="D8" t="str">
            <v>TOT</v>
          </cell>
        </row>
        <row r="9">
          <cell r="B9" t="str">
            <v>некоторые инфекционные и паразитарные болезни (1-55)</v>
          </cell>
          <cell r="D9" t="str">
            <v>1_55</v>
          </cell>
        </row>
        <row r="10">
          <cell r="B10" t="str">
            <v>новообразования (56-89)</v>
          </cell>
          <cell r="D10" t="str">
            <v>56_89</v>
          </cell>
        </row>
        <row r="11">
          <cell r="B11" t="str">
            <v>самоубийства (249)</v>
          </cell>
          <cell r="D11">
            <v>249</v>
          </cell>
        </row>
        <row r="12">
          <cell r="B12" t="str">
            <v>случайные отравления алкоголем (247)</v>
          </cell>
          <cell r="D12">
            <v>247</v>
          </cell>
        </row>
        <row r="13">
          <cell r="B13" t="str">
            <v>убийства (250)</v>
          </cell>
          <cell r="D13">
            <v>250</v>
          </cell>
        </row>
        <row r="14">
          <cell r="B14" t="str">
            <v>От всех причин</v>
          </cell>
          <cell r="D14" t="str">
            <v>TOT</v>
          </cell>
        </row>
        <row r="15">
          <cell r="B15" t="str">
            <v>Класс I </v>
          </cell>
          <cell r="D15" t="str">
            <v>Cl_1</v>
          </cell>
        </row>
        <row r="16">
          <cell r="B16" t="str">
            <v>Класс II</v>
          </cell>
          <cell r="D16" t="str">
            <v>Cl_2</v>
          </cell>
        </row>
        <row r="17">
          <cell r="B17" t="str">
            <v>Класс IX </v>
          </cell>
          <cell r="D17" t="str">
            <v>Cl_9</v>
          </cell>
        </row>
        <row r="18">
          <cell r="B18" t="str">
            <v>Класс X </v>
          </cell>
          <cell r="D18" t="str">
            <v>Cl_10</v>
          </cell>
        </row>
        <row r="19">
          <cell r="B19" t="str">
            <v>Класс XI </v>
          </cell>
          <cell r="D19" t="str">
            <v>Cl_11</v>
          </cell>
        </row>
        <row r="20">
          <cell r="B20" t="str">
            <v>Класс XX </v>
          </cell>
          <cell r="D20" t="str">
            <v>Cl_20</v>
          </cell>
        </row>
        <row r="21">
          <cell r="B21" t="str">
            <v>Умершие в возрасте до 1 года от всех причин</v>
          </cell>
          <cell r="D21" t="str">
            <v>TOT</v>
          </cell>
        </row>
        <row r="22">
          <cell r="B22" t="str">
            <v>от некоторых инфекционных и паразитарных болезней</v>
          </cell>
          <cell r="D22">
            <v>810</v>
          </cell>
        </row>
        <row r="23">
          <cell r="B23" t="str">
            <v>от кишечных инфекций</v>
          </cell>
          <cell r="D23">
            <v>812</v>
          </cell>
        </row>
        <row r="24">
          <cell r="B24" t="str">
            <v>от септицемии</v>
          </cell>
          <cell r="D24">
            <v>814</v>
          </cell>
        </row>
        <row r="25">
          <cell r="B25" t="str">
            <v>от болезней эндокринной системы, расстройства питания, нарушения обмена веществ</v>
          </cell>
          <cell r="D25">
            <v>820</v>
          </cell>
        </row>
        <row r="26">
          <cell r="B26" t="str">
            <v>от болезней нервной системы</v>
          </cell>
          <cell r="D26">
            <v>830</v>
          </cell>
        </row>
        <row r="27">
          <cell r="B27" t="str">
            <v>из них от менингита, за исключением менингита при инфекционных и паразитарных заболеваниях</v>
          </cell>
          <cell r="D27">
            <v>832</v>
          </cell>
        </row>
        <row r="28">
          <cell r="B28" t="str">
            <v>от болезней глаза и его придаточного аппарата</v>
          </cell>
          <cell r="D28">
            <v>840</v>
          </cell>
        </row>
        <row r="29">
          <cell r="B29" t="str">
            <v>от болезней уха и сосцевидного отростка</v>
          </cell>
          <cell r="D29">
            <v>860</v>
          </cell>
        </row>
        <row r="30">
          <cell r="B30" t="str">
            <v>от болезней оpганов дыхания</v>
          </cell>
          <cell r="D30">
            <v>880</v>
          </cell>
        </row>
        <row r="31">
          <cell r="B31" t="str">
            <v>от пневмоний</v>
          </cell>
          <cell r="D31">
            <v>882</v>
          </cell>
        </row>
        <row r="32">
          <cell r="B32" t="str">
            <v>от гриппа</v>
          </cell>
          <cell r="D32">
            <v>884</v>
          </cell>
        </row>
        <row r="33">
          <cell r="B33" t="str">
            <v>от болезней оpганов пищеваpения</v>
          </cell>
          <cell r="D33">
            <v>900</v>
          </cell>
        </row>
        <row r="34">
          <cell r="B34" t="str">
            <v>от вpожденных аномалий (пороков развития), деформаций и хромосомных нарушений</v>
          </cell>
          <cell r="D34">
            <v>920</v>
          </cell>
        </row>
        <row r="35">
          <cell r="B35" t="str">
            <v>от врожденной гидроцефалии и спина бифида</v>
          </cell>
          <cell r="D35">
            <v>922</v>
          </cell>
        </row>
        <row r="36">
          <cell r="B36" t="str">
            <v>от врожденных аномалий системы кровообращения</v>
          </cell>
          <cell r="D36">
            <v>924</v>
          </cell>
        </row>
        <row r="37">
          <cell r="B37" t="str">
            <v>от отдельных состояний, возникающих в перинатальном периоде</v>
          </cell>
          <cell r="D37">
            <v>940</v>
          </cell>
        </row>
        <row r="38">
          <cell r="B38" t="str">
            <v>от родовых травм</v>
          </cell>
          <cell r="D38">
            <v>942</v>
          </cell>
        </row>
        <row r="39">
          <cell r="B39" t="str">
            <v>от внутриматочной гипоксии и асфиксии в родах</v>
          </cell>
          <cell r="D39">
            <v>944</v>
          </cell>
        </row>
        <row r="40">
          <cell r="B40" t="str">
            <v>от внешних причин смерти  </v>
          </cell>
          <cell r="D40">
            <v>970</v>
          </cell>
        </row>
        <row r="41">
          <cell r="B41" t="str">
            <v>Умершие от всех причин</v>
          </cell>
          <cell r="D41" t="str">
            <v>TOT</v>
          </cell>
        </row>
        <row r="42">
          <cell r="B42" t="str">
            <v>от болезней системы кpовообращения</v>
          </cell>
          <cell r="D42">
            <v>1002</v>
          </cell>
        </row>
        <row r="43">
          <cell r="B43" t="str">
            <v>от гипертонической болезни с преимущественным поражением сердца и/или почек</v>
          </cell>
          <cell r="D43">
            <v>1003</v>
          </cell>
        </row>
        <row r="44">
          <cell r="B44" t="str">
            <v>от ишемической болезни сердца</v>
          </cell>
          <cell r="D44">
            <v>1004</v>
          </cell>
        </row>
        <row r="45">
          <cell r="B45" t="str">
            <v>в том числе от инфаркта миокарда</v>
          </cell>
          <cell r="D45">
            <v>1005</v>
          </cell>
        </row>
        <row r="46">
          <cell r="B46" t="str">
            <v>от других болезней сердца</v>
          </cell>
          <cell r="D46">
            <v>1006</v>
          </cell>
        </row>
        <row r="47">
          <cell r="B47" t="str">
            <v>от цереброваскулярных болезней</v>
          </cell>
          <cell r="D47">
            <v>1007</v>
          </cell>
        </row>
        <row r="48">
          <cell r="B48" t="str">
            <v>от новообpазований</v>
          </cell>
          <cell r="D48">
            <v>1008</v>
          </cell>
        </row>
        <row r="49">
          <cell r="B49" t="str">
            <v>из них от злокачественных</v>
          </cell>
          <cell r="D49">
            <v>1009</v>
          </cell>
        </row>
        <row r="50">
          <cell r="B50" t="str">
            <v>органов дыхания и грудной клетки</v>
          </cell>
          <cell r="D50">
            <v>1010</v>
          </cell>
        </row>
        <row r="51">
          <cell r="B51" t="str">
            <v>органов пищеварения</v>
          </cell>
          <cell r="D51">
            <v>1011</v>
          </cell>
        </row>
        <row r="52">
          <cell r="B52" t="str">
            <v>от внешних причин смерти</v>
          </cell>
          <cell r="D52">
            <v>1012</v>
          </cell>
        </row>
        <row r="53">
          <cell r="B53" t="str">
            <v>от случайных отравлений алкоголем</v>
          </cell>
          <cell r="D53">
            <v>1013</v>
          </cell>
        </row>
        <row r="54">
          <cell r="B54" t="str">
            <v>от всех видов транспортных несчастных случаев</v>
          </cell>
          <cell r="D54">
            <v>1014</v>
          </cell>
        </row>
        <row r="55">
          <cell r="B55" t="str">
            <v>в том числе от дорожно-транспортных происшествий</v>
          </cell>
          <cell r="D55">
            <v>1015</v>
          </cell>
        </row>
        <row r="56">
          <cell r="B56" t="str">
            <v>от самоубийств</v>
          </cell>
          <cell r="D56">
            <v>1016</v>
          </cell>
        </row>
        <row r="57">
          <cell r="B57" t="str">
            <v>от убийств</v>
          </cell>
          <cell r="D57">
            <v>1017</v>
          </cell>
        </row>
        <row r="58">
          <cell r="B58" t="str">
            <v>от повреждений с неопределенными намерениями</v>
          </cell>
          <cell r="D58">
            <v>1018</v>
          </cell>
        </row>
        <row r="59">
          <cell r="B59" t="str">
            <v>от случайных падений</v>
          </cell>
          <cell r="D59">
            <v>1019</v>
          </cell>
        </row>
        <row r="60">
          <cell r="B60" t="str">
            <v>от случайных утоплений</v>
          </cell>
          <cell r="D60">
            <v>1020</v>
          </cell>
        </row>
        <row r="61">
          <cell r="B61" t="str">
            <v>от случайных несчастных случаев,вызванных воздействием электрического тока, радиации и экстремальной температуры или атмосферного давления</v>
          </cell>
          <cell r="D61">
            <v>1021</v>
          </cell>
        </row>
        <row r="62">
          <cell r="B62" t="str">
            <v>от случайных несчастных случаев, вызванных воздействием дыма, огня и пламени</v>
          </cell>
          <cell r="D62">
            <v>1022</v>
          </cell>
        </row>
        <row r="63">
          <cell r="B63" t="str">
            <v>от болезней оpганов дыхания</v>
          </cell>
          <cell r="D63">
            <v>1023</v>
          </cell>
        </row>
        <row r="64">
          <cell r="B64" t="str">
            <v>от пневмоний</v>
          </cell>
          <cell r="D64">
            <v>1024</v>
          </cell>
        </row>
        <row r="65">
          <cell r="B65" t="str">
            <v>от хронических болезней нижних дыхательных путей</v>
          </cell>
          <cell r="D65">
            <v>1025</v>
          </cell>
        </row>
        <row r="66">
          <cell r="B66" t="str">
            <v>в том числе от астмы</v>
          </cell>
          <cell r="D66">
            <v>1026</v>
          </cell>
        </row>
        <row r="67">
          <cell r="B67" t="str">
            <v>от болезней оpганов пищеваpения</v>
          </cell>
          <cell r="D67">
            <v>1027</v>
          </cell>
        </row>
        <row r="68">
          <cell r="B68" t="str">
            <v>от язвенной болезни</v>
          </cell>
          <cell r="D68">
            <v>1028</v>
          </cell>
        </row>
        <row r="69">
          <cell r="B69" t="str">
            <v>от болезней печени</v>
          </cell>
          <cell r="D69">
            <v>1029</v>
          </cell>
        </row>
        <row r="70">
          <cell r="B70" t="str">
            <v>в том числе от алкогольной болезни печени</v>
          </cell>
          <cell r="D70">
            <v>1030</v>
          </cell>
        </row>
        <row r="71">
          <cell r="B71" t="str">
            <v>от желчекаменной болезни и холецистита</v>
          </cell>
          <cell r="D71">
            <v>1031</v>
          </cell>
        </row>
        <row r="72">
          <cell r="B72" t="str">
            <v>от болезней поджелудочной железы</v>
          </cell>
          <cell r="D72">
            <v>1032</v>
          </cell>
        </row>
        <row r="73">
          <cell r="B73" t="str">
            <v>от некоторых инфекционных и паpазитаpных болезней </v>
          </cell>
          <cell r="D73">
            <v>1033</v>
          </cell>
        </row>
        <row r="74">
          <cell r="B74" t="str">
            <v>от кишечных инфекций</v>
          </cell>
          <cell r="D74">
            <v>1034</v>
          </cell>
        </row>
        <row r="75">
          <cell r="B75" t="str">
            <v>от туберкулеза (всех форм)</v>
          </cell>
          <cell r="D75">
            <v>1035</v>
          </cell>
        </row>
        <row r="76">
          <cell r="B76" t="str">
            <v>от вирусного гепатита</v>
          </cell>
          <cell r="D76">
            <v>1036</v>
          </cell>
        </row>
        <row r="77">
          <cell r="B77" t="str">
            <v>от болезни, вызванной вирусом     иммунодефицита человека (ВИЧ)</v>
          </cell>
          <cell r="D77">
            <v>1037</v>
          </cell>
        </row>
        <row r="78">
          <cell r="B78" t="str">
            <v>от болезней мочеполовой системы</v>
          </cell>
          <cell r="D78">
            <v>1038</v>
          </cell>
        </row>
        <row r="79">
          <cell r="B79" t="str">
            <v>от болезней нервной системы</v>
          </cell>
          <cell r="D79">
            <v>1039</v>
          </cell>
        </row>
        <row r="80">
          <cell r="B80" t="str">
            <v>от болезней глаза и его придаточного аппарата  </v>
          </cell>
          <cell r="D80">
            <v>1040</v>
          </cell>
        </row>
        <row r="81">
          <cell r="B81" t="str">
            <v>от болезней уха и сосцевидного отростка</v>
          </cell>
          <cell r="D81">
            <v>1041</v>
          </cell>
        </row>
        <row r="82">
          <cell r="B82" t="str">
            <v>от болезней эндокринной системы, расстройства питания и нарушения обмена веществ</v>
          </cell>
          <cell r="D82">
            <v>1042</v>
          </cell>
        </row>
        <row r="83">
          <cell r="B83" t="str">
            <v>из них от сахарного диабета</v>
          </cell>
          <cell r="D83">
            <v>1043</v>
          </cell>
        </row>
        <row r="84">
          <cell r="B84" t="str">
            <v>от психических расстройств и расстройств поведения</v>
          </cell>
          <cell r="D84">
            <v>1044</v>
          </cell>
        </row>
        <row r="85">
          <cell r="B85" t="str">
            <v>от психических и поведенческих расстройств, вызванных употреблением алкоголя</v>
          </cell>
          <cell r="D85">
            <v>1045</v>
          </cell>
        </row>
        <row r="86">
          <cell r="B86" t="str">
            <v>от психических и поведенческих расстройств, вызванных употреблением наркотических средств  и других психоактивных веществ</v>
          </cell>
          <cell r="D86">
            <v>1046</v>
          </cell>
        </row>
        <row r="87">
          <cell r="B87" t="str">
            <v>от болезней костно-мышечной системы и соединительной ткани</v>
          </cell>
          <cell r="D87">
            <v>1047</v>
          </cell>
        </row>
        <row r="88">
          <cell r="B88" t="str">
            <v>от болезней крови, кроветворных органов и отдельных нарушений с вовлечением иммунного механизма</v>
          </cell>
          <cell r="D88">
            <v>1048</v>
          </cell>
        </row>
        <row r="89">
          <cell r="B89" t="str">
            <v>из них от анемий</v>
          </cell>
          <cell r="D89">
            <v>1049</v>
          </cell>
        </row>
        <row r="90">
          <cell r="B90" t="str">
            <v>от болезней кожи и подкожной клетчатки</v>
          </cell>
          <cell r="D90">
            <v>1050</v>
          </cell>
        </row>
        <row r="91">
          <cell r="B91" t="str">
            <v>от осложнений беременности, родов и послеродового периода</v>
          </cell>
          <cell r="D91">
            <v>1051</v>
          </cell>
        </row>
        <row r="92">
          <cell r="B92" t="str">
            <v>от симптомов, признаков и отклонений от нормы, выявленных при клинических и лабораторных исследованиях</v>
          </cell>
          <cell r="D92">
            <v>1052</v>
          </cell>
        </row>
        <row r="93">
          <cell r="B93" t="str">
            <v>из них от старости</v>
          </cell>
          <cell r="D93">
            <v>1053</v>
          </cell>
        </row>
      </sheetData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  <row r="6">
          <cell r="B6" t="str">
            <v>мужчины и женщины</v>
          </cell>
          <cell r="D6" t="str">
            <v>both_s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6"/>
  <sheetViews>
    <sheetView tabSelected="1" zoomScalePageLayoutView="0" workbookViewId="0" topLeftCell="A1">
      <selection activeCell="A54" sqref="A54:IV54"/>
    </sheetView>
  </sheetViews>
  <sheetFormatPr defaultColWidth="9.140625" defaultRowHeight="15"/>
  <cols>
    <col min="1" max="1" width="3.00390625" style="10" customWidth="1"/>
    <col min="2" max="2" width="5.421875" style="10" customWidth="1"/>
    <col min="3" max="3" width="23.8515625" style="10" customWidth="1"/>
    <col min="4" max="4" width="21.8515625" style="11" customWidth="1"/>
    <col min="5" max="5" width="7.8515625" style="11" bestFit="1" customWidth="1"/>
    <col min="6" max="6" width="31.7109375" style="11" customWidth="1"/>
    <col min="7" max="7" width="11.421875" style="51" customWidth="1"/>
    <col min="8" max="8" width="7.8515625" style="10" bestFit="1" customWidth="1"/>
    <col min="9" max="10" width="8.421875" style="10" customWidth="1"/>
    <col min="11" max="54" width="7.8515625" style="10" bestFit="1" customWidth="1"/>
    <col min="55" max="56" width="7.57421875" style="10" bestFit="1" customWidth="1"/>
    <col min="57" max="57" width="9.00390625" style="10" customWidth="1"/>
    <col min="58" max="60" width="7.57421875" style="10" bestFit="1" customWidth="1"/>
    <col min="61" max="16384" width="9.140625" style="10" customWidth="1"/>
  </cols>
  <sheetData>
    <row r="1" spans="2:13" s="1" customFormat="1" ht="30" thickBot="1">
      <c r="B1" s="65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0" s="1" customFormat="1" ht="15" customHeight="1" thickBot="1" thickTop="1">
      <c r="A2" s="1">
        <v>1</v>
      </c>
      <c r="B2" s="1">
        <v>1</v>
      </c>
      <c r="C2" s="19" t="s">
        <v>1</v>
      </c>
      <c r="D2" s="67" t="s">
        <v>101</v>
      </c>
      <c r="E2" s="68"/>
      <c r="F2" s="68"/>
      <c r="G2" s="68"/>
      <c r="H2" s="68"/>
      <c r="I2" s="68"/>
      <c r="J2" s="69"/>
    </row>
    <row r="3" spans="1:10" s="1" customFormat="1" ht="28.5" thickBot="1" thickTop="1">
      <c r="A3" s="1">
        <v>1</v>
      </c>
      <c r="B3" s="1">
        <v>2</v>
      </c>
      <c r="C3" s="20" t="s">
        <v>2</v>
      </c>
      <c r="D3" s="70" t="s">
        <v>89</v>
      </c>
      <c r="E3" s="71"/>
      <c r="F3" s="71"/>
      <c r="G3" s="71"/>
      <c r="H3" s="71"/>
      <c r="I3" s="71"/>
      <c r="J3" s="72"/>
    </row>
    <row r="4" spans="1:7" s="1" customFormat="1" ht="15" customHeight="1" thickBot="1" thickTop="1">
      <c r="A4" s="1">
        <v>1</v>
      </c>
      <c r="B4" s="1">
        <v>3</v>
      </c>
      <c r="C4" s="21" t="s">
        <v>3</v>
      </c>
      <c r="D4" s="22">
        <f>INDEX('[1]показатели'!$C$3:$C$66,MATCH(D2,'[1]показатели'!$B$3:$B$66,0))</f>
        <v>13</v>
      </c>
      <c r="E4" s="2"/>
      <c r="F4" s="2"/>
      <c r="G4" s="49"/>
    </row>
    <row r="5" spans="1:15" s="1" customFormat="1" ht="15" customHeight="1" thickBot="1" thickTop="1">
      <c r="A5" s="1">
        <v>1</v>
      </c>
      <c r="B5" s="1">
        <v>4</v>
      </c>
      <c r="C5" s="21" t="s">
        <v>4</v>
      </c>
      <c r="D5" s="23" t="str">
        <f>INDEX('[1]показатели'!$D$3:$D$66,MATCH(D2,'[1]показатели'!$B$3:$B$66,0))</f>
        <v>DRCa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7" s="1" customFormat="1" ht="28.5" thickBot="1" thickTop="1">
      <c r="A6" s="1">
        <v>1</v>
      </c>
      <c r="B6" s="1">
        <v>5</v>
      </c>
      <c r="C6" s="24" t="s">
        <v>5</v>
      </c>
      <c r="D6" s="23">
        <f>D8+D19</f>
        <v>3</v>
      </c>
      <c r="E6" s="2"/>
      <c r="F6" s="2"/>
      <c r="G6" s="49"/>
    </row>
    <row r="7" spans="3:7" s="1" customFormat="1" ht="16.5" thickBot="1" thickTop="1">
      <c r="C7" s="2"/>
      <c r="D7" s="4"/>
      <c r="E7" s="2"/>
      <c r="F7" s="2"/>
      <c r="G7" s="49"/>
    </row>
    <row r="8" spans="1:7" s="1" customFormat="1" ht="32.25" thickBot="1" thickTop="1">
      <c r="A8" s="1">
        <v>1</v>
      </c>
      <c r="B8" s="1">
        <v>100</v>
      </c>
      <c r="C8" s="25" t="s">
        <v>6</v>
      </c>
      <c r="D8" s="26">
        <v>2</v>
      </c>
      <c r="E8" s="2"/>
      <c r="F8" s="2"/>
      <c r="G8" s="49"/>
    </row>
    <row r="9" spans="1:7" s="1" customFormat="1" ht="15.75" customHeight="1" thickBot="1" thickTop="1">
      <c r="A9" s="1">
        <v>1</v>
      </c>
      <c r="B9" s="1">
        <v>111</v>
      </c>
      <c r="C9" s="3" t="s">
        <v>7</v>
      </c>
      <c r="D9" s="5" t="s">
        <v>86</v>
      </c>
      <c r="E9" s="2"/>
      <c r="G9" s="49"/>
    </row>
    <row r="10" spans="1:7" s="1" customFormat="1" ht="16.5" thickBot="1" thickTop="1">
      <c r="A10" s="1">
        <v>1</v>
      </c>
      <c r="B10" s="1">
        <v>112</v>
      </c>
      <c r="C10" s="6" t="s">
        <v>9</v>
      </c>
      <c r="D10" s="22">
        <f>INDEX('[1]категории'!$C$3:$C$28,MATCH(D9,'[1]категории'!$B$3:$B$28,0))</f>
        <v>8</v>
      </c>
      <c r="G10" s="49"/>
    </row>
    <row r="11" spans="1:7" s="1" customFormat="1" ht="16.5" thickBot="1" thickTop="1">
      <c r="A11" s="1">
        <v>1</v>
      </c>
      <c r="B11" s="1">
        <v>113</v>
      </c>
      <c r="C11" s="6" t="s">
        <v>10</v>
      </c>
      <c r="D11" s="23" t="str">
        <f>INDEX('[1]категории'!$D$3:$D$28,MATCH(D9,'[1]категории'!$B$3:$B$28,0))</f>
        <v>sex</v>
      </c>
      <c r="G11" s="49"/>
    </row>
    <row r="12" spans="1:7" s="1" customFormat="1" ht="18.75" thickBot="1" thickTop="1">
      <c r="A12" s="1">
        <v>1</v>
      </c>
      <c r="B12" s="1">
        <v>114</v>
      </c>
      <c r="C12" s="9" t="s">
        <v>11</v>
      </c>
      <c r="D12" s="27">
        <v>3</v>
      </c>
      <c r="E12" s="2"/>
      <c r="G12" s="49"/>
    </row>
    <row r="13" spans="3:7" s="1" customFormat="1" ht="7.5" customHeight="1" thickBot="1" thickTop="1">
      <c r="C13" s="2"/>
      <c r="D13" s="4"/>
      <c r="E13" s="2"/>
      <c r="G13" s="49"/>
    </row>
    <row r="14" spans="1:7" s="1" customFormat="1" ht="15.75" customHeight="1" thickBot="1" thickTop="1">
      <c r="A14" s="1">
        <v>1</v>
      </c>
      <c r="B14" s="1">
        <v>121</v>
      </c>
      <c r="C14" s="3" t="s">
        <v>81</v>
      </c>
      <c r="D14" s="18" t="s">
        <v>87</v>
      </c>
      <c r="E14" s="2"/>
      <c r="G14" s="49"/>
    </row>
    <row r="15" spans="1:7" s="1" customFormat="1" ht="16.5" thickBot="1" thickTop="1">
      <c r="A15" s="1">
        <v>1</v>
      </c>
      <c r="B15" s="1">
        <v>122</v>
      </c>
      <c r="C15" s="6" t="s">
        <v>82</v>
      </c>
      <c r="D15" s="7">
        <f>MATCH(D14,'[1]категории'!$B$3:$B$21,0)</f>
        <v>7</v>
      </c>
      <c r="G15" s="49"/>
    </row>
    <row r="16" spans="1:7" s="1" customFormat="1" ht="16.5" thickBot="1" thickTop="1">
      <c r="A16" s="1">
        <v>1</v>
      </c>
      <c r="B16" s="1">
        <v>123</v>
      </c>
      <c r="C16" s="6" t="s">
        <v>83</v>
      </c>
      <c r="D16" s="8" t="str">
        <f>IF(ISNA(E37),"-?-",INDEX('[1]категории'!$D$3:$D$21,D15))</f>
        <v>Cause</v>
      </c>
      <c r="G16" s="49"/>
    </row>
    <row r="17" spans="1:7" s="1" customFormat="1" ht="18.75" thickBot="1" thickTop="1">
      <c r="A17" s="1">
        <v>1</v>
      </c>
      <c r="B17" s="1">
        <v>124</v>
      </c>
      <c r="C17" s="9" t="s">
        <v>84</v>
      </c>
      <c r="D17" s="18">
        <v>53</v>
      </c>
      <c r="E17" s="2"/>
      <c r="F17" s="39">
        <v>158</v>
      </c>
      <c r="G17" s="49"/>
    </row>
    <row r="18" spans="3:7" s="1" customFormat="1" ht="7.5" customHeight="1" thickBot="1" thickTop="1">
      <c r="C18" s="2"/>
      <c r="D18" s="4"/>
      <c r="E18" s="2"/>
      <c r="F18" s="2"/>
      <c r="G18" s="49"/>
    </row>
    <row r="19" spans="1:7" s="1" customFormat="1" ht="32.25" thickBot="1" thickTop="1">
      <c r="A19" s="1">
        <v>1</v>
      </c>
      <c r="B19" s="1">
        <v>200</v>
      </c>
      <c r="C19" s="25" t="s">
        <v>12</v>
      </c>
      <c r="D19" s="26">
        <v>1</v>
      </c>
      <c r="E19" s="2"/>
      <c r="F19" s="2"/>
      <c r="G19" s="49"/>
    </row>
    <row r="20" spans="1:7" s="1" customFormat="1" ht="15.75" customHeight="1" thickBot="1" thickTop="1">
      <c r="A20" s="1">
        <v>1</v>
      </c>
      <c r="B20" s="1">
        <v>211</v>
      </c>
      <c r="C20" s="19" t="s">
        <v>7</v>
      </c>
      <c r="D20" s="5" t="s">
        <v>8</v>
      </c>
      <c r="E20" s="2"/>
      <c r="F20" s="2"/>
      <c r="G20" s="49"/>
    </row>
    <row r="21" spans="1:7" s="1" customFormat="1" ht="16.5" thickBot="1" thickTop="1">
      <c r="A21" s="1">
        <v>1</v>
      </c>
      <c r="B21" s="1">
        <v>212</v>
      </c>
      <c r="C21" s="21" t="s">
        <v>9</v>
      </c>
      <c r="D21" s="22">
        <f>INDEX('[2]категории'!$C$3:$C$21,MATCH(D20,'[2]категории'!$B$3:$B$21,0))</f>
        <v>2</v>
      </c>
      <c r="F21" s="2"/>
      <c r="G21" s="49"/>
    </row>
    <row r="22" spans="1:7" s="1" customFormat="1" ht="16.5" thickBot="1" thickTop="1">
      <c r="A22" s="1">
        <v>1</v>
      </c>
      <c r="B22" s="1">
        <v>213</v>
      </c>
      <c r="C22" s="21" t="s">
        <v>10</v>
      </c>
      <c r="D22" s="28" t="str">
        <f>INDEX('[2]категории'!$D$3:$D$21,MATCH(D20,'[2]категории'!$B$3:$B$21,0))</f>
        <v>YEAR</v>
      </c>
      <c r="F22" s="2"/>
      <c r="G22" s="49"/>
    </row>
    <row r="23" spans="1:7" s="1" customFormat="1" ht="32.25" thickBot="1" thickTop="1">
      <c r="A23" s="1">
        <v>1</v>
      </c>
      <c r="B23" s="1">
        <v>214</v>
      </c>
      <c r="C23" s="25" t="s">
        <v>13</v>
      </c>
      <c r="D23" s="5">
        <v>6</v>
      </c>
      <c r="E23" s="2"/>
      <c r="F23" s="2"/>
      <c r="G23" s="49"/>
    </row>
    <row r="24" spans="3:7" s="1" customFormat="1" ht="9" customHeight="1" thickBot="1" thickTop="1">
      <c r="C24" s="2"/>
      <c r="D24" s="4"/>
      <c r="E24" s="2"/>
      <c r="F24" s="2"/>
      <c r="G24" s="49"/>
    </row>
    <row r="25" spans="1:7" s="1" customFormat="1" ht="15" customHeight="1" thickBot="1" thickTop="1">
      <c r="A25" s="1">
        <v>1</v>
      </c>
      <c r="B25" s="1">
        <v>14</v>
      </c>
      <c r="C25" s="21" t="s">
        <v>91</v>
      </c>
      <c r="D25" s="40" t="s">
        <v>95</v>
      </c>
      <c r="E25" s="2"/>
      <c r="F25" s="2"/>
      <c r="G25" s="49"/>
    </row>
    <row r="26" spans="3:7" s="1" customFormat="1" ht="9.75" customHeight="1" thickBot="1" thickTop="1">
      <c r="C26" s="2"/>
      <c r="D26" s="4"/>
      <c r="E26" s="2"/>
      <c r="F26" s="2"/>
      <c r="G26" s="49"/>
    </row>
    <row r="27" spans="1:7" s="1" customFormat="1" ht="16.5" thickBot="1" thickTop="1">
      <c r="A27" s="1">
        <v>1</v>
      </c>
      <c r="B27" s="1">
        <v>15</v>
      </c>
      <c r="C27" s="21" t="s">
        <v>14</v>
      </c>
      <c r="D27" s="41" t="s">
        <v>76</v>
      </c>
      <c r="E27" s="2"/>
      <c r="F27" s="2"/>
      <c r="G27" s="49"/>
    </row>
    <row r="28" spans="3:7" s="1" customFormat="1" ht="9.75" customHeight="1" thickBot="1" thickTop="1">
      <c r="C28" s="2"/>
      <c r="D28" s="4"/>
      <c r="E28" s="2"/>
      <c r="F28" s="2"/>
      <c r="G28" s="49"/>
    </row>
    <row r="29" spans="1:7" s="1" customFormat="1" ht="15" customHeight="1" thickBot="1" thickTop="1">
      <c r="A29" s="1">
        <v>1</v>
      </c>
      <c r="B29" s="1">
        <v>16</v>
      </c>
      <c r="C29" s="21" t="s">
        <v>15</v>
      </c>
      <c r="D29" s="42" t="s">
        <v>97</v>
      </c>
      <c r="E29" s="2"/>
      <c r="G29" s="50" t="s">
        <v>85</v>
      </c>
    </row>
    <row r="30" spans="3:7" s="1" customFormat="1" ht="9.75" customHeight="1" thickBot="1" thickTop="1">
      <c r="C30" s="2"/>
      <c r="D30" s="4"/>
      <c r="E30" s="2"/>
      <c r="F30" s="2"/>
      <c r="G30" s="49"/>
    </row>
    <row r="31" spans="1:7" s="1" customFormat="1" ht="28.5" thickBot="1" thickTop="1">
      <c r="A31" s="1">
        <v>1</v>
      </c>
      <c r="B31" s="1">
        <v>17</v>
      </c>
      <c r="C31" s="24" t="s">
        <v>16</v>
      </c>
      <c r="D31" s="29">
        <v>40603</v>
      </c>
      <c r="E31" s="2"/>
      <c r="F31" s="2"/>
      <c r="G31" s="49"/>
    </row>
    <row r="32" spans="3:7" s="1" customFormat="1" ht="9.75" customHeight="1" thickBot="1" thickTop="1">
      <c r="C32" s="2"/>
      <c r="D32" s="4"/>
      <c r="E32" s="2"/>
      <c r="F32" s="2"/>
      <c r="G32" s="49"/>
    </row>
    <row r="33" spans="1:7" s="1" customFormat="1" ht="15" customHeight="1" thickBot="1" thickTop="1">
      <c r="A33" s="1">
        <v>1</v>
      </c>
      <c r="B33" s="1">
        <v>18</v>
      </c>
      <c r="C33" s="24" t="s">
        <v>17</v>
      </c>
      <c r="D33" s="30">
        <f ca="1">TODAY()</f>
        <v>40999</v>
      </c>
      <c r="E33" s="2"/>
      <c r="F33" s="2"/>
      <c r="G33" s="49"/>
    </row>
    <row r="34" spans="3:7" s="1" customFormat="1" ht="9.75" customHeight="1" thickBot="1" thickTop="1">
      <c r="C34" s="2"/>
      <c r="D34" s="4"/>
      <c r="E34" s="2"/>
      <c r="F34" s="2"/>
      <c r="G34" s="49"/>
    </row>
    <row r="35" spans="1:7" s="1" customFormat="1" ht="15" customHeight="1" thickBot="1" thickTop="1">
      <c r="A35" s="1">
        <v>1</v>
      </c>
      <c r="B35" s="1">
        <v>19</v>
      </c>
      <c r="C35" s="21" t="s">
        <v>18</v>
      </c>
      <c r="D35" s="5" t="s">
        <v>19</v>
      </c>
      <c r="E35" s="2"/>
      <c r="F35" s="2"/>
      <c r="G35" s="49"/>
    </row>
    <row r="36" spans="1:3" ht="9.75" customHeight="1" thickBot="1" thickTop="1">
      <c r="A36" s="1"/>
      <c r="C36" s="11"/>
    </row>
    <row r="37" spans="1:7" s="1" customFormat="1" ht="15" customHeight="1" thickBot="1" thickTop="1">
      <c r="A37" s="1">
        <v>1</v>
      </c>
      <c r="B37" s="1">
        <v>20</v>
      </c>
      <c r="C37" s="21" t="s">
        <v>20</v>
      </c>
      <c r="D37" s="5" t="s">
        <v>98</v>
      </c>
      <c r="E37" s="2"/>
      <c r="F37" s="2"/>
      <c r="G37" s="52" t="s">
        <v>75</v>
      </c>
    </row>
    <row r="38" spans="1:3" ht="9.75" customHeight="1" thickBot="1" thickTop="1">
      <c r="A38" s="1"/>
      <c r="C38" s="11"/>
    </row>
    <row r="39" spans="1:38" s="1" customFormat="1" ht="18.75" thickBot="1" thickTop="1">
      <c r="A39" s="1">
        <v>1</v>
      </c>
      <c r="B39" s="1">
        <v>21</v>
      </c>
      <c r="C39" s="21" t="s">
        <v>21</v>
      </c>
      <c r="D39" s="63" t="s">
        <v>99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</row>
    <row r="40" spans="1:11" ht="6.75" customHeight="1" thickBot="1" thickTop="1">
      <c r="A40" s="1"/>
      <c r="C40" s="31"/>
      <c r="E40" s="2"/>
      <c r="K40" s="11"/>
    </row>
    <row r="41" spans="1:40" ht="15" customHeight="1" thickBot="1" thickTop="1">
      <c r="A41" s="1">
        <v>1</v>
      </c>
      <c r="B41" s="1">
        <v>22</v>
      </c>
      <c r="C41" s="32" t="s">
        <v>92</v>
      </c>
      <c r="D41" s="5">
        <v>2009</v>
      </c>
      <c r="E41" s="2"/>
      <c r="F41" s="2"/>
      <c r="G41" s="49"/>
      <c r="H41" s="1"/>
      <c r="I41" s="1"/>
      <c r="J41" s="1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11" ht="6.75" customHeight="1" thickBot="1" thickTop="1">
      <c r="A42" s="1"/>
      <c r="C42" s="31"/>
      <c r="K42" s="11"/>
    </row>
    <row r="43" spans="1:40" ht="15" customHeight="1" thickBot="1" thickTop="1">
      <c r="A43" s="1">
        <v>1</v>
      </c>
      <c r="B43" s="1">
        <v>23</v>
      </c>
      <c r="C43" s="32" t="s">
        <v>93</v>
      </c>
      <c r="D43" s="5" t="s">
        <v>96</v>
      </c>
      <c r="E43" s="33"/>
      <c r="F43" s="33"/>
      <c r="G43" s="5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7" ht="16.5" thickBot="1" thickTop="1">
      <c r="A44" s="1"/>
      <c r="C44" s="44"/>
      <c r="E44" s="10"/>
      <c r="F44" s="10"/>
      <c r="G44" s="10"/>
    </row>
    <row r="45" spans="1:3" s="1" customFormat="1" ht="16.5" thickBot="1" thickTop="1">
      <c r="A45" s="1">
        <v>1</v>
      </c>
      <c r="B45" s="1">
        <v>300</v>
      </c>
      <c r="C45" s="32" t="s">
        <v>102</v>
      </c>
    </row>
    <row r="46" spans="1:7" ht="9.75" customHeight="1" thickBot="1" thickTop="1">
      <c r="A46" s="1"/>
      <c r="C46" s="11"/>
      <c r="F46" s="10"/>
      <c r="G46" s="10"/>
    </row>
    <row r="47" spans="1:5" s="1" customFormat="1" ht="18.75" thickBot="1" thickTop="1">
      <c r="A47" s="1">
        <v>1</v>
      </c>
      <c r="B47" s="1">
        <v>311</v>
      </c>
      <c r="C47" s="61" t="s">
        <v>103</v>
      </c>
      <c r="D47" s="5" t="s">
        <v>104</v>
      </c>
      <c r="E47" s="2"/>
    </row>
    <row r="48" spans="1:5" s="1" customFormat="1" ht="16.5" thickBot="1" thickTop="1">
      <c r="A48" s="1">
        <v>1</v>
      </c>
      <c r="B48" s="1">
        <v>312</v>
      </c>
      <c r="C48" s="6" t="s">
        <v>105</v>
      </c>
      <c r="D48" s="7">
        <f>MATCH(D47,'[1]категории'!$B$3:$B$21,0)</f>
        <v>13</v>
      </c>
      <c r="E48" s="2"/>
    </row>
    <row r="49" spans="1:5" s="1" customFormat="1" ht="16.5" thickBot="1" thickTop="1">
      <c r="A49" s="1">
        <v>1</v>
      </c>
      <c r="B49" s="1">
        <v>313</v>
      </c>
      <c r="C49" s="6" t="s">
        <v>106</v>
      </c>
      <c r="D49" s="8" t="str">
        <f>IF(ISNA(E54),"-?-",INDEX('[1]категории'!$D$3:$D$21,D48))</f>
        <v>World</v>
      </c>
      <c r="E49" s="2"/>
    </row>
    <row r="50" spans="1:5" s="1" customFormat="1" ht="18.75" thickBot="1" thickTop="1">
      <c r="A50" s="1">
        <v>1</v>
      </c>
      <c r="B50" s="1">
        <v>315</v>
      </c>
      <c r="C50" s="61" t="s">
        <v>107</v>
      </c>
      <c r="D50" s="5" t="s">
        <v>110</v>
      </c>
      <c r="E50" s="2"/>
    </row>
    <row r="51" spans="1:5" s="1" customFormat="1" ht="16.5" thickBot="1" thickTop="1">
      <c r="A51" s="1">
        <v>1</v>
      </c>
      <c r="B51" s="1">
        <v>316</v>
      </c>
      <c r="C51" s="61" t="s">
        <v>108</v>
      </c>
      <c r="D51" s="62" t="str">
        <f>INDEX('[1]industr'!$D$3:$D$101,MATCH(D50,'[1]industr'!$B$3:$B$101,0))</f>
        <v>RU</v>
      </c>
      <c r="E51" s="2"/>
    </row>
    <row r="52" spans="1:5" s="1" customFormat="1" ht="16.5" thickBot="1" thickTop="1">
      <c r="A52" s="1">
        <v>1</v>
      </c>
      <c r="B52" s="1">
        <v>317</v>
      </c>
      <c r="C52" s="61" t="s">
        <v>109</v>
      </c>
      <c r="D52" s="7">
        <f>MATCH(D50,'[1]industr'!$B$3:$B$101,0)</f>
        <v>30</v>
      </c>
      <c r="E52" s="2"/>
    </row>
    <row r="53" ht="8.25" customHeight="1" thickTop="1">
      <c r="A53" s="1"/>
    </row>
    <row r="54" spans="1:7" s="15" customFormat="1" ht="15">
      <c r="A54" s="12"/>
      <c r="B54" s="12"/>
      <c r="C54" s="13" t="s">
        <v>22</v>
      </c>
      <c r="D54" s="14"/>
      <c r="E54" s="14"/>
      <c r="F54" s="14"/>
      <c r="G54" s="54"/>
    </row>
    <row r="55" spans="1:12" s="17" customFormat="1" ht="15">
      <c r="A55" s="16">
        <v>2</v>
      </c>
      <c r="B55" s="34">
        <v>3</v>
      </c>
      <c r="C55" s="34">
        <v>4</v>
      </c>
      <c r="D55" s="35"/>
      <c r="E55" s="35">
        <v>3</v>
      </c>
      <c r="F55" s="17">
        <v>4</v>
      </c>
      <c r="G55" s="17">
        <v>5</v>
      </c>
      <c r="H55" s="17">
        <v>5</v>
      </c>
      <c r="I55" s="17">
        <v>5</v>
      </c>
      <c r="J55" s="17">
        <v>5</v>
      </c>
      <c r="K55" s="17">
        <v>5</v>
      </c>
      <c r="L55" s="17">
        <v>5</v>
      </c>
    </row>
    <row r="56" spans="1:12" ht="15.75" thickBot="1">
      <c r="A56" s="1">
        <v>3</v>
      </c>
      <c r="B56" s="36"/>
      <c r="C56" s="36"/>
      <c r="D56" s="36"/>
      <c r="E56" s="37"/>
      <c r="F56" s="55" t="s">
        <v>90</v>
      </c>
      <c r="G56" s="38">
        <f>INDEX('[1]period'!$D$3:$D$176,MATCH(G57,'[1]period'!$B$3:$B$176,0))</f>
        <v>1995</v>
      </c>
      <c r="H56" s="38">
        <f>INDEX('[1]period'!$D$3:$D$176,MATCH(H57,'[1]period'!$B$3:$B$176,0))</f>
        <v>2000</v>
      </c>
      <c r="I56" s="38">
        <f>INDEX('[1]period'!$D$3:$D$176,MATCH(I57,'[1]period'!$B$3:$B$176,0))</f>
        <v>2005</v>
      </c>
      <c r="J56" s="38">
        <f>INDEX('[1]period'!$D$3:$D$176,MATCH(J57,'[1]period'!$B$3:$B$176,0))</f>
        <v>2006</v>
      </c>
      <c r="K56" s="38">
        <f>INDEX('[1]period'!$D$3:$D$176,MATCH(K57,'[1]period'!$B$3:$B$176,0))</f>
        <v>2007</v>
      </c>
      <c r="L56" s="38">
        <f>INDEX('[1]period'!$D$3:$D$176,MATCH(L57,'[1]period'!$B$3:$B$176,0))</f>
        <v>2008</v>
      </c>
    </row>
    <row r="57" spans="1:40" s="47" customFormat="1" ht="16.5" thickBot="1" thickTop="1">
      <c r="A57" s="43">
        <v>4</v>
      </c>
      <c r="B57" s="37" t="s">
        <v>94</v>
      </c>
      <c r="C57" s="45" t="s">
        <v>86</v>
      </c>
      <c r="D57" s="36"/>
      <c r="E57" s="37" t="s">
        <v>94</v>
      </c>
      <c r="F57" s="56" t="s">
        <v>23</v>
      </c>
      <c r="G57" s="46">
        <v>1995</v>
      </c>
      <c r="H57" s="46">
        <v>2000</v>
      </c>
      <c r="I57" s="46">
        <v>2005</v>
      </c>
      <c r="J57" s="46">
        <v>2006</v>
      </c>
      <c r="K57" s="46">
        <v>2007</v>
      </c>
      <c r="L57" s="46">
        <v>2008</v>
      </c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</row>
    <row r="58" spans="1:40" s="47" customFormat="1" ht="17.25" customHeight="1" thickBot="1" thickTop="1">
      <c r="A58" s="43">
        <v>5</v>
      </c>
      <c r="B58" s="38" t="str">
        <f>INDEX('[3]sex'!$D$3:$D$176,MATCH(C58,'[3]sex'!$B$3:$B$176,0))</f>
        <v>both_s</v>
      </c>
      <c r="C58" s="45" t="s">
        <v>88</v>
      </c>
      <c r="D58" s="36">
        <f>MATCH(F58,'[3]causes'!$B$3:$B$95,0)</f>
        <v>39</v>
      </c>
      <c r="E58" s="36" t="str">
        <f>INDEX('[3]causes'!$D$3:$D$95,MATCH(F58,'[3]causes'!$B$3:$B$95,0))</f>
        <v>TOT</v>
      </c>
      <c r="F58" s="56" t="s">
        <v>24</v>
      </c>
      <c r="G58" s="48">
        <v>1497.7</v>
      </c>
      <c r="H58" s="48">
        <v>1529</v>
      </c>
      <c r="I58" s="48">
        <v>1609.9</v>
      </c>
      <c r="J58" s="48">
        <v>1520.6</v>
      </c>
      <c r="K58" s="48">
        <v>1463.9</v>
      </c>
      <c r="L58" s="48">
        <v>1462.4</v>
      </c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</row>
    <row r="59" spans="1:40" s="47" customFormat="1" ht="17.25" customHeight="1" thickBot="1" thickTop="1">
      <c r="A59" s="43">
        <v>5</v>
      </c>
      <c r="B59" s="38" t="str">
        <f>INDEX('[3]sex'!$D$3:$D$176,MATCH(C59,'[3]sex'!$B$3:$B$176,0))</f>
        <v>both_s</v>
      </c>
      <c r="C59" s="45" t="s">
        <v>88</v>
      </c>
      <c r="D59" s="36">
        <f>MATCH(F59,'[3]causes'!$B$3:$B$95,0)</f>
        <v>40</v>
      </c>
      <c r="E59" s="36">
        <f>INDEX('[3]causes'!$D$3:$D$95,MATCH(F59,'[3]causes'!$B$3:$B$95,0))</f>
        <v>1002</v>
      </c>
      <c r="F59" s="57" t="s">
        <v>25</v>
      </c>
      <c r="G59" s="48">
        <v>790.7</v>
      </c>
      <c r="H59" s="48">
        <v>846.1</v>
      </c>
      <c r="I59" s="48">
        <v>908</v>
      </c>
      <c r="J59" s="48">
        <v>864.8</v>
      </c>
      <c r="K59" s="48">
        <v>833.9</v>
      </c>
      <c r="L59" s="48">
        <v>835.5</v>
      </c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</row>
    <row r="60" spans="1:40" s="47" customFormat="1" ht="17.25" customHeight="1" thickBot="1" thickTop="1">
      <c r="A60" s="43">
        <v>5</v>
      </c>
      <c r="B60" s="38" t="str">
        <f>INDEX('[3]sex'!$D$3:$D$176,MATCH(C60,'[3]sex'!$B$3:$B$176,0))</f>
        <v>both_s</v>
      </c>
      <c r="C60" s="45" t="s">
        <v>88</v>
      </c>
      <c r="D60" s="36">
        <f>MATCH(F60,'[3]causes'!$B$3:$B$95,0)</f>
        <v>41</v>
      </c>
      <c r="E60" s="36">
        <f>INDEX('[3]causes'!$D$3:$D$95,MATCH(F60,'[3]causes'!$B$3:$B$95,0))</f>
        <v>1003</v>
      </c>
      <c r="F60" s="58" t="s">
        <v>26</v>
      </c>
      <c r="G60" s="48">
        <v>6.4</v>
      </c>
      <c r="H60" s="48">
        <v>12.4</v>
      </c>
      <c r="I60" s="48">
        <v>15.2</v>
      </c>
      <c r="J60" s="48">
        <v>16.1</v>
      </c>
      <c r="K60" s="48">
        <v>16.7</v>
      </c>
      <c r="L60" s="48">
        <v>17.2</v>
      </c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</row>
    <row r="61" spans="1:40" s="47" customFormat="1" ht="17.25" customHeight="1" thickBot="1" thickTop="1">
      <c r="A61" s="43">
        <v>5</v>
      </c>
      <c r="B61" s="38" t="str">
        <f>INDEX('[3]sex'!$D$3:$D$176,MATCH(C61,'[3]sex'!$B$3:$B$176,0))</f>
        <v>both_s</v>
      </c>
      <c r="C61" s="45" t="s">
        <v>88</v>
      </c>
      <c r="D61" s="36">
        <f>MATCH(F61,'[3]causes'!$B$3:$B$95,0)</f>
        <v>42</v>
      </c>
      <c r="E61" s="36">
        <f>INDEX('[3]causes'!$D$3:$D$95,MATCH(F61,'[3]causes'!$B$3:$B$95,0))</f>
        <v>1004</v>
      </c>
      <c r="F61" s="58" t="s">
        <v>27</v>
      </c>
      <c r="G61" s="48">
        <v>376.9</v>
      </c>
      <c r="H61" s="48">
        <v>397.3</v>
      </c>
      <c r="I61" s="48">
        <v>437.1</v>
      </c>
      <c r="J61" s="48">
        <v>426.5</v>
      </c>
      <c r="K61" s="48">
        <v>418.1</v>
      </c>
      <c r="L61" s="48">
        <v>422.4</v>
      </c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</row>
    <row r="62" spans="1:40" s="47" customFormat="1" ht="17.25" customHeight="1" thickBot="1" thickTop="1">
      <c r="A62" s="43">
        <v>5</v>
      </c>
      <c r="B62" s="38" t="str">
        <f>INDEX('[3]sex'!$D$3:$D$176,MATCH(C62,'[3]sex'!$B$3:$B$176,0))</f>
        <v>both_s</v>
      </c>
      <c r="C62" s="45" t="s">
        <v>88</v>
      </c>
      <c r="D62" s="36">
        <f>MATCH(F62,'[3]causes'!$B$3:$B$95,0)</f>
        <v>43</v>
      </c>
      <c r="E62" s="36">
        <f>INDEX('[3]causes'!$D$3:$D$95,MATCH(F62,'[3]causes'!$B$3:$B$95,0))</f>
        <v>1005</v>
      </c>
      <c r="F62" s="59" t="s">
        <v>28</v>
      </c>
      <c r="G62" s="48">
        <v>38</v>
      </c>
      <c r="H62" s="48">
        <v>43</v>
      </c>
      <c r="I62" s="48">
        <v>44.7</v>
      </c>
      <c r="J62" s="48">
        <v>45.4</v>
      </c>
      <c r="K62" s="48">
        <v>46.7</v>
      </c>
      <c r="L62" s="48">
        <v>46.6</v>
      </c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</row>
    <row r="63" spans="1:40" s="47" customFormat="1" ht="17.25" customHeight="1" thickBot="1" thickTop="1">
      <c r="A63" s="43">
        <v>5</v>
      </c>
      <c r="B63" s="38" t="str">
        <f>INDEX('[3]sex'!$D$3:$D$176,MATCH(C63,'[3]sex'!$B$3:$B$176,0))</f>
        <v>both_s</v>
      </c>
      <c r="C63" s="45" t="s">
        <v>88</v>
      </c>
      <c r="D63" s="36">
        <f>MATCH(F63,'[3]causes'!$B$3:$B$95,0)</f>
        <v>44</v>
      </c>
      <c r="E63" s="36">
        <f>INDEX('[3]causes'!$D$3:$D$95,MATCH(F63,'[3]causes'!$B$3:$B$95,0))</f>
        <v>1006</v>
      </c>
      <c r="F63" s="58" t="s">
        <v>29</v>
      </c>
      <c r="G63" s="48" t="s">
        <v>30</v>
      </c>
      <c r="H63" s="48">
        <v>44.2</v>
      </c>
      <c r="I63" s="48">
        <v>76.3</v>
      </c>
      <c r="J63" s="48">
        <v>70</v>
      </c>
      <c r="K63" s="48">
        <v>66.5</v>
      </c>
      <c r="L63" s="48">
        <v>69.9</v>
      </c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</row>
    <row r="64" spans="1:40" s="47" customFormat="1" ht="17.25" customHeight="1" thickBot="1" thickTop="1">
      <c r="A64" s="43">
        <v>5</v>
      </c>
      <c r="B64" s="38" t="str">
        <f>INDEX('[3]sex'!$D$3:$D$176,MATCH(C64,'[3]sex'!$B$3:$B$176,0))</f>
        <v>both_s</v>
      </c>
      <c r="C64" s="45" t="s">
        <v>88</v>
      </c>
      <c r="D64" s="36">
        <f>MATCH(F64,'[3]causes'!$B$3:$B$95,0)</f>
        <v>45</v>
      </c>
      <c r="E64" s="36">
        <f>INDEX('[3]causes'!$D$3:$D$95,MATCH(F64,'[3]causes'!$B$3:$B$95,0))</f>
        <v>1007</v>
      </c>
      <c r="F64" s="58" t="s">
        <v>31</v>
      </c>
      <c r="G64" s="48">
        <v>287.7</v>
      </c>
      <c r="H64" s="48">
        <v>318.6</v>
      </c>
      <c r="I64" s="48">
        <v>325</v>
      </c>
      <c r="J64" s="48">
        <v>305.3</v>
      </c>
      <c r="K64" s="48">
        <v>288.4</v>
      </c>
      <c r="L64" s="48">
        <v>283.1</v>
      </c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</row>
    <row r="65" spans="1:40" s="47" customFormat="1" ht="17.25" customHeight="1" thickBot="1" thickTop="1">
      <c r="A65" s="43">
        <v>5</v>
      </c>
      <c r="B65" s="38" t="str">
        <f>INDEX('[3]sex'!$D$3:$D$176,MATCH(C65,'[3]sex'!$B$3:$B$176,0))</f>
        <v>both_s</v>
      </c>
      <c r="C65" s="45" t="s">
        <v>88</v>
      </c>
      <c r="D65" s="36">
        <f>MATCH(F65,'[3]causes'!$B$3:$B$95,0)</f>
        <v>46</v>
      </c>
      <c r="E65" s="36">
        <f>INDEX('[3]causes'!$D$3:$D$95,MATCH(F65,'[3]causes'!$B$3:$B$95,0))</f>
        <v>1008</v>
      </c>
      <c r="F65" s="57" t="s">
        <v>32</v>
      </c>
      <c r="G65" s="48">
        <v>203</v>
      </c>
      <c r="H65" s="48">
        <v>204.7</v>
      </c>
      <c r="I65" s="48">
        <v>201.2</v>
      </c>
      <c r="J65" s="48">
        <v>200.9</v>
      </c>
      <c r="K65" s="48">
        <v>203</v>
      </c>
      <c r="L65" s="48">
        <v>203.8</v>
      </c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</row>
    <row r="66" spans="1:40" s="47" customFormat="1" ht="17.25" customHeight="1" thickBot="1" thickTop="1">
      <c r="A66" s="43">
        <v>5</v>
      </c>
      <c r="B66" s="38" t="str">
        <f>INDEX('[3]sex'!$D$3:$D$176,MATCH(C66,'[3]sex'!$B$3:$B$176,0))</f>
        <v>both_s</v>
      </c>
      <c r="C66" s="45" t="s">
        <v>88</v>
      </c>
      <c r="D66" s="36">
        <f>MATCH(F66,'[3]causes'!$B$3:$B$95,0)</f>
        <v>47</v>
      </c>
      <c r="E66" s="36">
        <f>INDEX('[3]causes'!$D$3:$D$95,MATCH(F66,'[3]causes'!$B$3:$B$95,0))</f>
        <v>1009</v>
      </c>
      <c r="F66" s="58" t="s">
        <v>33</v>
      </c>
      <c r="G66" s="48">
        <v>200.9</v>
      </c>
      <c r="H66" s="48">
        <v>202.9</v>
      </c>
      <c r="I66" s="48">
        <v>199.4</v>
      </c>
      <c r="J66" s="48">
        <v>199.1</v>
      </c>
      <c r="K66" s="48">
        <v>201.2</v>
      </c>
      <c r="L66" s="48">
        <v>201.9</v>
      </c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</row>
    <row r="67" spans="1:40" s="47" customFormat="1" ht="17.25" customHeight="1" thickBot="1" thickTop="1">
      <c r="A67" s="43">
        <v>5</v>
      </c>
      <c r="B67" s="38" t="str">
        <f>INDEX('[3]sex'!$D$3:$D$176,MATCH(C67,'[3]sex'!$B$3:$B$176,0))</f>
        <v>both_s</v>
      </c>
      <c r="C67" s="45" t="s">
        <v>88</v>
      </c>
      <c r="D67" s="36">
        <f>MATCH(F67,'[3]causes'!$B$3:$B$95,0)</f>
        <v>48</v>
      </c>
      <c r="E67" s="36">
        <f>INDEX('[3]causes'!$D$3:$D$95,MATCH(F67,'[3]causes'!$B$3:$B$95,0))</f>
        <v>1010</v>
      </c>
      <c r="F67" s="57" t="s">
        <v>34</v>
      </c>
      <c r="G67" s="48">
        <v>49</v>
      </c>
      <c r="H67" s="48">
        <v>45.8</v>
      </c>
      <c r="I67" s="48">
        <v>41.6</v>
      </c>
      <c r="J67" s="48">
        <v>40.9</v>
      </c>
      <c r="K67" s="48">
        <v>40.9</v>
      </c>
      <c r="L67" s="48">
        <v>40.5</v>
      </c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</row>
    <row r="68" spans="1:12" s="47" customFormat="1" ht="17.25" customHeight="1" thickBot="1" thickTop="1">
      <c r="A68" s="43">
        <v>5</v>
      </c>
      <c r="B68" s="38" t="str">
        <f>INDEX('[3]sex'!$D$3:$D$176,MATCH(C68,'[3]sex'!$B$3:$B$176,0))</f>
        <v>both_s</v>
      </c>
      <c r="C68" s="45" t="s">
        <v>88</v>
      </c>
      <c r="D68" s="36">
        <f>MATCH(F68,'[3]causes'!$B$3:$B$95,0)</f>
        <v>49</v>
      </c>
      <c r="E68" s="36">
        <f>INDEX('[3]causes'!$D$3:$D$95,MATCH(F68,'[3]causes'!$B$3:$B$95,0))</f>
        <v>1011</v>
      </c>
      <c r="F68" s="59" t="s">
        <v>35</v>
      </c>
      <c r="G68" s="48">
        <v>80.6</v>
      </c>
      <c r="H68" s="48">
        <v>78</v>
      </c>
      <c r="I68" s="48">
        <v>76</v>
      </c>
      <c r="J68" s="48">
        <v>75.6</v>
      </c>
      <c r="K68" s="48">
        <v>76.2</v>
      </c>
      <c r="L68" s="48">
        <v>76.2</v>
      </c>
    </row>
    <row r="69" spans="1:12" s="47" customFormat="1" ht="17.25" customHeight="1" thickBot="1" thickTop="1">
      <c r="A69" s="43">
        <v>5</v>
      </c>
      <c r="B69" s="38" t="str">
        <f>INDEX('[3]sex'!$D$3:$D$176,MATCH(C69,'[3]sex'!$B$3:$B$176,0))</f>
        <v>both_s</v>
      </c>
      <c r="C69" s="45" t="s">
        <v>88</v>
      </c>
      <c r="D69" s="36">
        <f>MATCH(F69,'[3]causes'!$B$3:$B$95,0)</f>
        <v>50</v>
      </c>
      <c r="E69" s="36">
        <f>INDEX('[3]causes'!$D$3:$D$95,MATCH(F69,'[3]causes'!$B$3:$B$95,0))</f>
        <v>1012</v>
      </c>
      <c r="F69" s="57" t="s">
        <v>36</v>
      </c>
      <c r="G69" s="48">
        <v>236.8</v>
      </c>
      <c r="H69" s="48">
        <v>219</v>
      </c>
      <c r="I69" s="48">
        <v>220.7</v>
      </c>
      <c r="J69" s="48">
        <v>198.5</v>
      </c>
      <c r="K69" s="48">
        <v>182.5</v>
      </c>
      <c r="L69" s="48">
        <v>172.2</v>
      </c>
    </row>
    <row r="70" spans="1:12" s="47" customFormat="1" ht="17.25" customHeight="1" thickBot="1" thickTop="1">
      <c r="A70" s="43">
        <v>5</v>
      </c>
      <c r="B70" s="38" t="str">
        <f>INDEX('[3]sex'!$D$3:$D$176,MATCH(C70,'[3]sex'!$B$3:$B$176,0))</f>
        <v>both_s</v>
      </c>
      <c r="C70" s="45" t="s">
        <v>88</v>
      </c>
      <c r="D70" s="36">
        <f>MATCH(F70,'[3]causes'!$B$3:$B$95,0)</f>
        <v>51</v>
      </c>
      <c r="E70" s="36">
        <f>INDEX('[3]causes'!$D$3:$D$95,MATCH(F70,'[3]causes'!$B$3:$B$95,0))</f>
        <v>1013</v>
      </c>
      <c r="F70" s="57" t="s">
        <v>37</v>
      </c>
      <c r="G70" s="48">
        <v>29.5</v>
      </c>
      <c r="H70" s="48">
        <v>25.6</v>
      </c>
      <c r="I70" s="48">
        <v>28.6</v>
      </c>
      <c r="J70" s="48">
        <v>23.1</v>
      </c>
      <c r="K70" s="48">
        <v>17.7</v>
      </c>
      <c r="L70" s="48">
        <v>16.9</v>
      </c>
    </row>
    <row r="71" spans="1:12" s="47" customFormat="1" ht="17.25" customHeight="1" thickBot="1" thickTop="1">
      <c r="A71" s="43">
        <v>5</v>
      </c>
      <c r="B71" s="38" t="str">
        <f>INDEX('[3]sex'!$D$3:$D$176,MATCH(C71,'[3]sex'!$B$3:$B$176,0))</f>
        <v>both_s</v>
      </c>
      <c r="C71" s="45" t="s">
        <v>88</v>
      </c>
      <c r="D71" s="36">
        <f>MATCH(F71,'[3]causes'!$B$3:$B$95,0)</f>
        <v>52</v>
      </c>
      <c r="E71" s="36">
        <f>INDEX('[3]causes'!$D$3:$D$95,MATCH(F71,'[3]causes'!$B$3:$B$95,0))</f>
        <v>1014</v>
      </c>
      <c r="F71" s="57" t="s">
        <v>38</v>
      </c>
      <c r="G71" s="48">
        <v>26.3</v>
      </c>
      <c r="H71" s="48">
        <v>27.2</v>
      </c>
      <c r="I71" s="48">
        <v>28.1</v>
      </c>
      <c r="J71" s="48">
        <v>26.8</v>
      </c>
      <c r="K71" s="48">
        <v>27.5</v>
      </c>
      <c r="L71" s="48">
        <v>25</v>
      </c>
    </row>
    <row r="72" spans="1:12" s="47" customFormat="1" ht="17.25" customHeight="1" thickBot="1" thickTop="1">
      <c r="A72" s="43">
        <v>5</v>
      </c>
      <c r="B72" s="38" t="str">
        <f>INDEX('[3]sex'!$D$3:$D$176,MATCH(C72,'[3]sex'!$B$3:$B$176,0))</f>
        <v>both_s</v>
      </c>
      <c r="C72" s="45" t="s">
        <v>88</v>
      </c>
      <c r="D72" s="36">
        <f>MATCH(F72,'[3]causes'!$B$3:$B$95,0)</f>
        <v>53</v>
      </c>
      <c r="E72" s="36">
        <f>INDEX('[3]causes'!$D$3:$D$95,MATCH(F72,'[3]causes'!$B$3:$B$95,0))</f>
        <v>1015</v>
      </c>
      <c r="F72" s="59" t="s">
        <v>39</v>
      </c>
      <c r="G72" s="48" t="s">
        <v>30</v>
      </c>
      <c r="H72" s="48" t="s">
        <v>30</v>
      </c>
      <c r="I72" s="48" t="s">
        <v>30</v>
      </c>
      <c r="J72" s="48">
        <v>17.5</v>
      </c>
      <c r="K72" s="48">
        <v>18.2</v>
      </c>
      <c r="L72" s="48">
        <v>16.9</v>
      </c>
    </row>
    <row r="73" spans="1:12" s="47" customFormat="1" ht="17.25" customHeight="1" thickBot="1" thickTop="1">
      <c r="A73" s="43">
        <v>5</v>
      </c>
      <c r="B73" s="38" t="str">
        <f>INDEX('[3]sex'!$D$3:$D$176,MATCH(C73,'[3]sex'!$B$3:$B$176,0))</f>
        <v>both_s</v>
      </c>
      <c r="C73" s="45" t="s">
        <v>88</v>
      </c>
      <c r="D73" s="36">
        <f>MATCH(F73,'[3]causes'!$B$3:$B$95,0)</f>
        <v>54</v>
      </c>
      <c r="E73" s="36">
        <f>INDEX('[3]causes'!$D$3:$D$95,MATCH(F73,'[3]causes'!$B$3:$B$95,0))</f>
        <v>1016</v>
      </c>
      <c r="F73" s="58" t="s">
        <v>40</v>
      </c>
      <c r="G73" s="48">
        <v>41.4</v>
      </c>
      <c r="H73" s="48">
        <v>39.1</v>
      </c>
      <c r="I73" s="48">
        <v>32.2</v>
      </c>
      <c r="J73" s="48">
        <v>30.1</v>
      </c>
      <c r="K73" s="48">
        <v>29.1</v>
      </c>
      <c r="L73" s="48">
        <v>27.1</v>
      </c>
    </row>
    <row r="74" spans="1:12" s="47" customFormat="1" ht="17.25" customHeight="1" thickBot="1" thickTop="1">
      <c r="A74" s="43">
        <v>5</v>
      </c>
      <c r="B74" s="38" t="str">
        <f>INDEX('[3]sex'!$D$3:$D$176,MATCH(C74,'[3]sex'!$B$3:$B$176,0))</f>
        <v>both_s</v>
      </c>
      <c r="C74" s="45" t="s">
        <v>88</v>
      </c>
      <c r="D74" s="36">
        <f>MATCH(F74,'[3]causes'!$B$3:$B$95,0)</f>
        <v>55</v>
      </c>
      <c r="E74" s="36">
        <f>INDEX('[3]causes'!$D$3:$D$95,MATCH(F74,'[3]causes'!$B$3:$B$95,0))</f>
        <v>1017</v>
      </c>
      <c r="F74" s="58" t="s">
        <v>41</v>
      </c>
      <c r="G74" s="48">
        <v>30.8</v>
      </c>
      <c r="H74" s="48">
        <v>28.2</v>
      </c>
      <c r="I74" s="48">
        <v>24.9</v>
      </c>
      <c r="J74" s="48">
        <v>20.2</v>
      </c>
      <c r="K74" s="48">
        <v>17.9</v>
      </c>
      <c r="L74" s="48">
        <v>16.7</v>
      </c>
    </row>
    <row r="75" spans="1:12" s="47" customFormat="1" ht="17.25" customHeight="1" thickBot="1" thickTop="1">
      <c r="A75" s="43">
        <v>5</v>
      </c>
      <c r="B75" s="38" t="str">
        <f>INDEX('[3]sex'!$D$3:$D$176,MATCH(C75,'[3]sex'!$B$3:$B$176,0))</f>
        <v>both_s</v>
      </c>
      <c r="C75" s="45" t="s">
        <v>88</v>
      </c>
      <c r="D75" s="36">
        <f>MATCH(F75,'[3]causes'!$B$3:$B$95,0)</f>
        <v>56</v>
      </c>
      <c r="E75" s="36">
        <f>INDEX('[3]causes'!$D$3:$D$95,MATCH(F75,'[3]causes'!$B$3:$B$95,0))</f>
        <v>1018</v>
      </c>
      <c r="F75" s="57" t="s">
        <v>42</v>
      </c>
      <c r="G75" s="48">
        <v>34.1</v>
      </c>
      <c r="H75" s="48">
        <v>28.7</v>
      </c>
      <c r="I75" s="48">
        <v>33.6</v>
      </c>
      <c r="J75" s="48">
        <v>30</v>
      </c>
      <c r="K75" s="48">
        <v>29.6</v>
      </c>
      <c r="L75" s="48">
        <v>28.9</v>
      </c>
    </row>
    <row r="76" spans="1:12" s="47" customFormat="1" ht="17.25" customHeight="1" thickBot="1" thickTop="1">
      <c r="A76" s="43">
        <v>5</v>
      </c>
      <c r="B76" s="38" t="str">
        <f>INDEX('[3]sex'!$D$3:$D$176,MATCH(C76,'[3]sex'!$B$3:$B$176,0))</f>
        <v>both_s</v>
      </c>
      <c r="C76" s="45" t="s">
        <v>88</v>
      </c>
      <c r="D76" s="36">
        <f>MATCH(F76,'[3]causes'!$B$3:$B$95,0)</f>
        <v>57</v>
      </c>
      <c r="E76" s="36">
        <f>INDEX('[3]causes'!$D$3:$D$95,MATCH(F76,'[3]causes'!$B$3:$B$95,0))</f>
        <v>1019</v>
      </c>
      <c r="F76" s="58" t="s">
        <v>43</v>
      </c>
      <c r="G76" s="48">
        <v>6.3</v>
      </c>
      <c r="H76" s="48">
        <v>9</v>
      </c>
      <c r="I76" s="48">
        <v>9</v>
      </c>
      <c r="J76" s="48">
        <v>8</v>
      </c>
      <c r="K76" s="48">
        <v>7.8</v>
      </c>
      <c r="L76" s="48">
        <v>7.9</v>
      </c>
    </row>
    <row r="77" spans="1:12" s="47" customFormat="1" ht="17.25" customHeight="1" thickBot="1" thickTop="1">
      <c r="A77" s="43">
        <v>5</v>
      </c>
      <c r="B77" s="38" t="str">
        <f>INDEX('[3]sex'!$D$3:$D$176,MATCH(C77,'[3]sex'!$B$3:$B$176,0))</f>
        <v>both_s</v>
      </c>
      <c r="C77" s="45" t="s">
        <v>88</v>
      </c>
      <c r="D77" s="36">
        <f>MATCH(F77,'[3]causes'!$B$3:$B$95,0)</f>
        <v>58</v>
      </c>
      <c r="E77" s="36">
        <f>INDEX('[3]causes'!$D$3:$D$95,MATCH(F77,'[3]causes'!$B$3:$B$95,0))</f>
        <v>1020</v>
      </c>
      <c r="F77" s="58" t="s">
        <v>44</v>
      </c>
      <c r="G77" s="48">
        <v>13.9</v>
      </c>
      <c r="H77" s="48">
        <v>11</v>
      </c>
      <c r="I77" s="48">
        <v>10.1</v>
      </c>
      <c r="J77" s="48">
        <v>8.6</v>
      </c>
      <c r="K77" s="48">
        <v>9</v>
      </c>
      <c r="L77" s="48">
        <v>7.7</v>
      </c>
    </row>
    <row r="78" spans="1:12" s="47" customFormat="1" ht="17.25" customHeight="1" thickBot="1" thickTop="1">
      <c r="A78" s="43">
        <v>5</v>
      </c>
      <c r="B78" s="38" t="str">
        <f>INDEX('[3]sex'!$D$3:$D$176,MATCH(C78,'[3]sex'!$B$3:$B$176,0))</f>
        <v>both_s</v>
      </c>
      <c r="C78" s="45" t="s">
        <v>88</v>
      </c>
      <c r="D78" s="36">
        <f>MATCH(F78,'[3]causes'!$B$3:$B$95,0)</f>
        <v>59</v>
      </c>
      <c r="E78" s="36">
        <f>INDEX('[3]causes'!$D$3:$D$95,MATCH(F78,'[3]causes'!$B$3:$B$95,0))</f>
        <v>1021</v>
      </c>
      <c r="F78" s="58" t="s">
        <v>45</v>
      </c>
      <c r="G78" s="48">
        <v>1.9</v>
      </c>
      <c r="H78" s="48">
        <v>2.2</v>
      </c>
      <c r="I78" s="48">
        <v>1.2</v>
      </c>
      <c r="J78" s="48">
        <v>1.2</v>
      </c>
      <c r="K78" s="48">
        <v>1.1</v>
      </c>
      <c r="L78" s="48">
        <v>0.9</v>
      </c>
    </row>
    <row r="79" spans="1:12" s="47" customFormat="1" ht="17.25" customHeight="1" thickBot="1" thickTop="1">
      <c r="A79" s="43">
        <v>5</v>
      </c>
      <c r="B79" s="38" t="str">
        <f>INDEX('[3]sex'!$D$3:$D$176,MATCH(C79,'[3]sex'!$B$3:$B$176,0))</f>
        <v>both_s</v>
      </c>
      <c r="C79" s="45" t="s">
        <v>88</v>
      </c>
      <c r="D79" s="36">
        <f>MATCH(F79,'[3]causes'!$B$3:$B$95,0)</f>
        <v>60</v>
      </c>
      <c r="E79" s="36">
        <f>INDEX('[3]causes'!$D$3:$D$95,MATCH(F79,'[3]causes'!$B$3:$B$95,0))</f>
        <v>1022</v>
      </c>
      <c r="F79" s="58" t="s">
        <v>46</v>
      </c>
      <c r="G79" s="48">
        <v>6</v>
      </c>
      <c r="H79" s="48">
        <v>7.3</v>
      </c>
      <c r="I79" s="48">
        <v>8.4</v>
      </c>
      <c r="J79" s="48">
        <v>8</v>
      </c>
      <c r="K79" s="48">
        <v>7.1</v>
      </c>
      <c r="L79" s="48">
        <v>7</v>
      </c>
    </row>
    <row r="80" spans="1:12" s="47" customFormat="1" ht="17.25" customHeight="1" thickBot="1" thickTop="1">
      <c r="A80" s="43">
        <v>5</v>
      </c>
      <c r="B80" s="38" t="str">
        <f>INDEX('[3]sex'!$D$3:$D$176,MATCH(C80,'[3]sex'!$B$3:$B$176,0))</f>
        <v>both_s</v>
      </c>
      <c r="C80" s="45" t="s">
        <v>88</v>
      </c>
      <c r="D80" s="36">
        <f>MATCH(F80,'[3]causes'!$B$3:$B$95,0)</f>
        <v>28</v>
      </c>
      <c r="E80" s="36">
        <f>INDEX('[3]causes'!$D$3:$D$95,MATCH(F80,'[3]causes'!$B$3:$B$95,0))</f>
        <v>880</v>
      </c>
      <c r="F80" s="57" t="s">
        <v>47</v>
      </c>
      <c r="G80" s="48">
        <v>73.9</v>
      </c>
      <c r="H80" s="48">
        <v>70.2</v>
      </c>
      <c r="I80" s="48">
        <v>66.2</v>
      </c>
      <c r="J80" s="48">
        <v>58.1</v>
      </c>
      <c r="K80" s="48">
        <v>54.8</v>
      </c>
      <c r="L80" s="48">
        <v>56</v>
      </c>
    </row>
    <row r="81" spans="1:12" s="47" customFormat="1" ht="17.25" customHeight="1" thickBot="1" thickTop="1">
      <c r="A81" s="43">
        <v>5</v>
      </c>
      <c r="B81" s="38" t="str">
        <f>INDEX('[3]sex'!$D$3:$D$176,MATCH(C81,'[3]sex'!$B$3:$B$176,0))</f>
        <v>both_s</v>
      </c>
      <c r="C81" s="45" t="s">
        <v>88</v>
      </c>
      <c r="D81" s="36">
        <f>MATCH(F81,'[3]causes'!$B$3:$B$95,0)</f>
        <v>29</v>
      </c>
      <c r="E81" s="36">
        <f>INDEX('[3]causes'!$D$3:$D$95,MATCH(F81,'[3]causes'!$B$3:$B$95,0))</f>
        <v>882</v>
      </c>
      <c r="F81" s="57" t="s">
        <v>48</v>
      </c>
      <c r="G81" s="48">
        <v>20.1</v>
      </c>
      <c r="H81" s="48">
        <v>24.8</v>
      </c>
      <c r="I81" s="48">
        <v>32.4</v>
      </c>
      <c r="J81" s="48">
        <v>27.3</v>
      </c>
      <c r="K81" s="48">
        <v>26.4</v>
      </c>
      <c r="L81" s="48">
        <v>27.9</v>
      </c>
    </row>
    <row r="82" spans="1:12" s="47" customFormat="1" ht="17.25" customHeight="1" thickBot="1" thickTop="1">
      <c r="A82" s="43">
        <v>5</v>
      </c>
      <c r="B82" s="38" t="str">
        <f>INDEX('[3]sex'!$D$3:$D$176,MATCH(C82,'[3]sex'!$B$3:$B$176,0))</f>
        <v>both_s</v>
      </c>
      <c r="C82" s="45" t="s">
        <v>88</v>
      </c>
      <c r="D82" s="36">
        <f>MATCH(F82,'[3]causes'!$B$3:$B$95,0)</f>
        <v>63</v>
      </c>
      <c r="E82" s="36">
        <f>INDEX('[3]causes'!$D$3:$D$95,MATCH(F82,'[3]causes'!$B$3:$B$95,0))</f>
        <v>1025</v>
      </c>
      <c r="F82" s="57" t="s">
        <v>49</v>
      </c>
      <c r="G82" s="48" t="s">
        <v>30</v>
      </c>
      <c r="H82" s="48">
        <v>39.1</v>
      </c>
      <c r="I82" s="48">
        <v>28.9</v>
      </c>
      <c r="J82" s="48">
        <v>26.3</v>
      </c>
      <c r="K82" s="48">
        <v>24.4</v>
      </c>
      <c r="L82" s="48">
        <v>24</v>
      </c>
    </row>
    <row r="83" spans="1:12" s="47" customFormat="1" ht="17.25" customHeight="1" thickBot="1" thickTop="1">
      <c r="A83" s="43">
        <v>5</v>
      </c>
      <c r="B83" s="38" t="str">
        <f>INDEX('[3]sex'!$D$3:$D$176,MATCH(C83,'[3]sex'!$B$3:$B$176,0))</f>
        <v>both_s</v>
      </c>
      <c r="C83" s="45" t="s">
        <v>88</v>
      </c>
      <c r="D83" s="36">
        <f>MATCH(F83,'[3]causes'!$B$3:$B$95,0)</f>
        <v>64</v>
      </c>
      <c r="E83" s="36">
        <f>INDEX('[3]causes'!$D$3:$D$95,MATCH(F83,'[3]causes'!$B$3:$B$95,0))</f>
        <v>1026</v>
      </c>
      <c r="F83" s="60" t="s">
        <v>50</v>
      </c>
      <c r="G83" s="48">
        <v>6.1</v>
      </c>
      <c r="H83" s="48">
        <v>4.5</v>
      </c>
      <c r="I83" s="48">
        <v>2.9</v>
      </c>
      <c r="J83" s="48">
        <v>2.5</v>
      </c>
      <c r="K83" s="48">
        <v>2.3</v>
      </c>
      <c r="L83" s="48">
        <v>2.1</v>
      </c>
    </row>
    <row r="84" spans="1:12" s="47" customFormat="1" ht="17.25" customHeight="1" thickBot="1" thickTop="1">
      <c r="A84" s="43">
        <v>5</v>
      </c>
      <c r="B84" s="38" t="str">
        <f>INDEX('[3]sex'!$D$3:$D$176,MATCH(C84,'[3]sex'!$B$3:$B$176,0))</f>
        <v>both_s</v>
      </c>
      <c r="C84" s="45" t="s">
        <v>88</v>
      </c>
      <c r="D84" s="36">
        <f>MATCH(F84,'[3]causes'!$B$3:$B$95,0)</f>
        <v>31</v>
      </c>
      <c r="E84" s="36">
        <f>INDEX('[3]causes'!$D$3:$D$95,MATCH(F84,'[3]causes'!$B$3:$B$95,0))</f>
        <v>900</v>
      </c>
      <c r="F84" s="57" t="s">
        <v>51</v>
      </c>
      <c r="G84" s="48">
        <v>46.1</v>
      </c>
      <c r="H84" s="48">
        <v>44.4</v>
      </c>
      <c r="I84" s="48">
        <v>65.5</v>
      </c>
      <c r="J84" s="48">
        <v>62.8</v>
      </c>
      <c r="K84" s="48">
        <v>61.7</v>
      </c>
      <c r="L84" s="48">
        <v>63.7</v>
      </c>
    </row>
    <row r="85" spans="1:12" s="47" customFormat="1" ht="17.25" customHeight="1" thickBot="1" thickTop="1">
      <c r="A85" s="43">
        <v>5</v>
      </c>
      <c r="B85" s="38" t="str">
        <f>INDEX('[3]sex'!$D$3:$D$176,MATCH(C85,'[3]sex'!$B$3:$B$176,0))</f>
        <v>both_s</v>
      </c>
      <c r="C85" s="45" t="s">
        <v>88</v>
      </c>
      <c r="D85" s="36">
        <f>MATCH(F85,'[3]causes'!$B$3:$B$95,0)</f>
        <v>66</v>
      </c>
      <c r="E85" s="36">
        <f>INDEX('[3]causes'!$D$3:$D$95,MATCH(F85,'[3]causes'!$B$3:$B$95,0))</f>
        <v>1028</v>
      </c>
      <c r="F85" s="58" t="s">
        <v>52</v>
      </c>
      <c r="G85" s="48">
        <v>5.8</v>
      </c>
      <c r="H85" s="48">
        <v>5.9</v>
      </c>
      <c r="I85" s="48">
        <v>5.5</v>
      </c>
      <c r="J85" s="48">
        <v>5.5</v>
      </c>
      <c r="K85" s="48">
        <v>5.7</v>
      </c>
      <c r="L85" s="48">
        <v>5.7</v>
      </c>
    </row>
    <row r="86" spans="1:12" s="47" customFormat="1" ht="17.25" customHeight="1" thickBot="1" thickTop="1">
      <c r="A86" s="43">
        <v>5</v>
      </c>
      <c r="B86" s="38" t="str">
        <f>INDEX('[3]sex'!$D$3:$D$176,MATCH(C86,'[3]sex'!$B$3:$B$176,0))</f>
        <v>both_s</v>
      </c>
      <c r="C86" s="45" t="s">
        <v>88</v>
      </c>
      <c r="D86" s="36">
        <f>MATCH(F86,'[3]causes'!$B$3:$B$95,0)</f>
        <v>67</v>
      </c>
      <c r="E86" s="36">
        <f>INDEX('[3]causes'!$D$3:$D$95,MATCH(F86,'[3]causes'!$B$3:$B$95,0))</f>
        <v>1029</v>
      </c>
      <c r="F86" s="58" t="s">
        <v>53</v>
      </c>
      <c r="G86" s="48" t="s">
        <v>30</v>
      </c>
      <c r="H86" s="48">
        <v>20.1</v>
      </c>
      <c r="I86" s="48">
        <v>38.5</v>
      </c>
      <c r="J86" s="48">
        <v>36.2</v>
      </c>
      <c r="K86" s="48">
        <v>34.5</v>
      </c>
      <c r="L86" s="48">
        <v>35.9</v>
      </c>
    </row>
    <row r="87" spans="1:12" s="47" customFormat="1" ht="17.25" customHeight="1" thickBot="1" thickTop="1">
      <c r="A87" s="43">
        <v>5</v>
      </c>
      <c r="B87" s="38" t="str">
        <f>INDEX('[3]sex'!$D$3:$D$176,MATCH(C87,'[3]sex'!$B$3:$B$176,0))</f>
        <v>both_s</v>
      </c>
      <c r="C87" s="45" t="s">
        <v>88</v>
      </c>
      <c r="D87" s="36">
        <f>MATCH(F87,'[3]causes'!$B$3:$B$95,0)</f>
        <v>68</v>
      </c>
      <c r="E87" s="36">
        <f>INDEX('[3]causes'!$D$3:$D$95,MATCH(F87,'[3]causes'!$B$3:$B$95,0))</f>
        <v>1030</v>
      </c>
      <c r="F87" s="59" t="s">
        <v>54</v>
      </c>
      <c r="G87" s="48">
        <v>1.8</v>
      </c>
      <c r="H87" s="48">
        <v>3.4</v>
      </c>
      <c r="I87" s="48">
        <v>10.8</v>
      </c>
      <c r="J87" s="48">
        <v>9.9</v>
      </c>
      <c r="K87" s="48">
        <v>9.2</v>
      </c>
      <c r="L87" s="48">
        <v>9.8</v>
      </c>
    </row>
    <row r="88" spans="1:12" s="47" customFormat="1" ht="17.25" customHeight="1" thickBot="1" thickTop="1">
      <c r="A88" s="43">
        <v>5</v>
      </c>
      <c r="B88" s="38" t="str">
        <f>INDEX('[3]sex'!$D$3:$D$176,MATCH(C88,'[3]sex'!$B$3:$B$176,0))</f>
        <v>both_s</v>
      </c>
      <c r="C88" s="45" t="s">
        <v>88</v>
      </c>
      <c r="D88" s="36">
        <f>MATCH(F88,'[3]causes'!$B$3:$B$95,0)</f>
        <v>69</v>
      </c>
      <c r="E88" s="36">
        <f>INDEX('[3]causes'!$D$3:$D$95,MATCH(F88,'[3]causes'!$B$3:$B$95,0))</f>
        <v>1031</v>
      </c>
      <c r="F88" s="58" t="s">
        <v>55</v>
      </c>
      <c r="G88" s="48">
        <v>2.7</v>
      </c>
      <c r="H88" s="48">
        <v>2.3</v>
      </c>
      <c r="I88" s="48">
        <v>1.9</v>
      </c>
      <c r="J88" s="48">
        <v>1.9</v>
      </c>
      <c r="K88" s="48">
        <v>1.8</v>
      </c>
      <c r="L88" s="48">
        <v>1.8</v>
      </c>
    </row>
    <row r="89" spans="1:12" s="47" customFormat="1" ht="17.25" customHeight="1" thickBot="1" thickTop="1">
      <c r="A89" s="43">
        <v>5</v>
      </c>
      <c r="B89" s="38" t="str">
        <f>INDEX('[3]sex'!$D$3:$D$176,MATCH(C89,'[3]sex'!$B$3:$B$176,0))</f>
        <v>both_s</v>
      </c>
      <c r="C89" s="45" t="s">
        <v>88</v>
      </c>
      <c r="D89" s="36">
        <f>MATCH(F89,'[3]causes'!$B$3:$B$95,0)</f>
        <v>70</v>
      </c>
      <c r="E89" s="36">
        <f>INDEX('[3]causes'!$D$3:$D$95,MATCH(F89,'[3]causes'!$B$3:$B$95,0))</f>
        <v>1032</v>
      </c>
      <c r="F89" s="58" t="s">
        <v>56</v>
      </c>
      <c r="G89" s="48">
        <v>4.8</v>
      </c>
      <c r="H89" s="48">
        <v>5.3</v>
      </c>
      <c r="I89" s="48">
        <v>7.8</v>
      </c>
      <c r="J89" s="48">
        <v>7.5</v>
      </c>
      <c r="K89" s="48">
        <v>7.5</v>
      </c>
      <c r="L89" s="48">
        <v>7.8</v>
      </c>
    </row>
    <row r="90" spans="1:12" s="47" customFormat="1" ht="17.25" customHeight="1" thickBot="1" thickTop="1">
      <c r="A90" s="43">
        <v>5</v>
      </c>
      <c r="B90" s="38" t="str">
        <f>INDEX('[3]sex'!$D$3:$D$176,MATCH(C90,'[3]sex'!$B$3:$B$176,0))</f>
        <v>both_s</v>
      </c>
      <c r="C90" s="45" t="s">
        <v>88</v>
      </c>
      <c r="D90" s="36">
        <f>MATCH(F90,'[3]causes'!$B$3:$B$95,0)</f>
        <v>71</v>
      </c>
      <c r="E90" s="36">
        <f>INDEX('[3]causes'!$D$3:$D$95,MATCH(F90,'[3]causes'!$B$3:$B$95,0))</f>
        <v>1033</v>
      </c>
      <c r="F90" s="58" t="s">
        <v>100</v>
      </c>
      <c r="G90" s="48">
        <v>20.7</v>
      </c>
      <c r="H90" s="48">
        <v>24.9</v>
      </c>
      <c r="I90" s="48">
        <v>27.2</v>
      </c>
      <c r="J90" s="48">
        <v>25.1</v>
      </c>
      <c r="K90" s="48">
        <v>24.2</v>
      </c>
      <c r="L90" s="48">
        <v>24.3</v>
      </c>
    </row>
    <row r="91" spans="1:12" s="47" customFormat="1" ht="17.25" customHeight="1" thickBot="1" thickTop="1">
      <c r="A91" s="43">
        <v>5</v>
      </c>
      <c r="B91" s="38" t="str">
        <f>INDEX('[3]sex'!$D$3:$D$176,MATCH(C91,'[3]sex'!$B$3:$B$176,0))</f>
        <v>both_s</v>
      </c>
      <c r="C91" s="45" t="s">
        <v>88</v>
      </c>
      <c r="D91" s="36">
        <f>MATCH(F91,'[3]causes'!$B$3:$B$95,0)</f>
        <v>21</v>
      </c>
      <c r="E91" s="36">
        <f>INDEX('[3]causes'!$D$3:$D$95,MATCH(F91,'[3]causes'!$B$3:$B$95,0))</f>
        <v>812</v>
      </c>
      <c r="F91" s="58" t="s">
        <v>57</v>
      </c>
      <c r="G91" s="48">
        <v>1.4</v>
      </c>
      <c r="H91" s="48">
        <v>0.9</v>
      </c>
      <c r="I91" s="48">
        <v>0.5</v>
      </c>
      <c r="J91" s="48">
        <v>0.3</v>
      </c>
      <c r="K91" s="48">
        <v>0.3</v>
      </c>
      <c r="L91" s="48">
        <v>0.3</v>
      </c>
    </row>
    <row r="92" spans="1:12" s="47" customFormat="1" ht="17.25" customHeight="1" thickBot="1" thickTop="1">
      <c r="A92" s="43">
        <v>5</v>
      </c>
      <c r="B92" s="38" t="str">
        <f>INDEX('[3]sex'!$D$3:$D$176,MATCH(C92,'[3]sex'!$B$3:$B$176,0))</f>
        <v>both_s</v>
      </c>
      <c r="C92" s="45" t="s">
        <v>88</v>
      </c>
      <c r="D92" s="36">
        <f>MATCH(F92,'[3]causes'!$B$3:$B$95,0)</f>
        <v>73</v>
      </c>
      <c r="E92" s="36">
        <f>INDEX('[3]causes'!$D$3:$D$95,MATCH(F92,'[3]causes'!$B$3:$B$95,0))</f>
        <v>1035</v>
      </c>
      <c r="F92" s="58" t="s">
        <v>58</v>
      </c>
      <c r="G92" s="48">
        <v>15.4</v>
      </c>
      <c r="H92" s="48">
        <v>20.5</v>
      </c>
      <c r="I92" s="48">
        <v>22.5</v>
      </c>
      <c r="J92" s="48">
        <v>20</v>
      </c>
      <c r="K92" s="48">
        <v>18.4</v>
      </c>
      <c r="L92" s="48">
        <v>17.9</v>
      </c>
    </row>
    <row r="93" spans="1:12" s="47" customFormat="1" ht="17.25" customHeight="1" thickBot="1" thickTop="1">
      <c r="A93" s="43">
        <v>5</v>
      </c>
      <c r="B93" s="38" t="str">
        <f>INDEX('[3]sex'!$D$3:$D$176,MATCH(C93,'[3]sex'!$B$3:$B$176,0))</f>
        <v>both_s</v>
      </c>
      <c r="C93" s="45" t="s">
        <v>88</v>
      </c>
      <c r="D93" s="36">
        <f>MATCH(F93,'[3]causes'!$B$3:$B$95,0)</f>
        <v>74</v>
      </c>
      <c r="E93" s="36">
        <f>INDEX('[3]causes'!$D$3:$D$95,MATCH(F93,'[3]causes'!$B$3:$B$95,0))</f>
        <v>1036</v>
      </c>
      <c r="F93" s="58" t="s">
        <v>59</v>
      </c>
      <c r="G93" s="48">
        <v>0.4</v>
      </c>
      <c r="H93" s="48">
        <v>0.6</v>
      </c>
      <c r="I93" s="48">
        <v>0.7</v>
      </c>
      <c r="J93" s="48">
        <v>0.8</v>
      </c>
      <c r="K93" s="48">
        <v>0.8</v>
      </c>
      <c r="L93" s="48">
        <v>0.9</v>
      </c>
    </row>
    <row r="94" spans="1:12" s="47" customFormat="1" ht="17.25" customHeight="1" thickBot="1" thickTop="1">
      <c r="A94" s="43">
        <v>5</v>
      </c>
      <c r="B94" s="38" t="str">
        <f>INDEX('[3]sex'!$D$3:$D$176,MATCH(C94,'[3]sex'!$B$3:$B$176,0))</f>
        <v>both_s</v>
      </c>
      <c r="C94" s="45" t="s">
        <v>88</v>
      </c>
      <c r="D94" s="36">
        <f>MATCH(F94,'[3]causes'!$B$3:$B$95,0)</f>
        <v>75</v>
      </c>
      <c r="E94" s="36">
        <f>INDEX('[3]causes'!$D$3:$D$95,MATCH(F94,'[3]causes'!$B$3:$B$95,0))</f>
        <v>1037</v>
      </c>
      <c r="F94" s="58" t="s">
        <v>60</v>
      </c>
      <c r="G94" s="48">
        <v>0.01</v>
      </c>
      <c r="H94" s="48">
        <v>0.143</v>
      </c>
      <c r="I94" s="48">
        <v>1.068</v>
      </c>
      <c r="J94" s="48">
        <v>1.729</v>
      </c>
      <c r="K94" s="48">
        <v>2.551</v>
      </c>
      <c r="L94" s="48">
        <v>3.142</v>
      </c>
    </row>
    <row r="95" spans="1:12" s="47" customFormat="1" ht="17.25" customHeight="1" thickBot="1" thickTop="1">
      <c r="A95" s="43">
        <v>5</v>
      </c>
      <c r="B95" s="38" t="str">
        <f>INDEX('[3]sex'!$D$3:$D$176,MATCH(C95,'[3]sex'!$B$3:$B$176,0))</f>
        <v>both_s</v>
      </c>
      <c r="C95" s="45" t="s">
        <v>88</v>
      </c>
      <c r="D95" s="36">
        <f>MATCH(F95,'[3]causes'!$B$3:$B$95,0)</f>
        <v>76</v>
      </c>
      <c r="E95" s="36">
        <f>INDEX('[3]causes'!$D$3:$D$95,MATCH(F95,'[3]causes'!$B$3:$B$95,0))</f>
        <v>1038</v>
      </c>
      <c r="F95" s="57" t="s">
        <v>61</v>
      </c>
      <c r="G95" s="48">
        <v>12.4</v>
      </c>
      <c r="H95" s="48">
        <v>10.3</v>
      </c>
      <c r="I95" s="48">
        <v>8.3</v>
      </c>
      <c r="J95" s="48">
        <v>8</v>
      </c>
      <c r="K95" s="48">
        <v>7.8</v>
      </c>
      <c r="L95" s="48">
        <v>7.9</v>
      </c>
    </row>
    <row r="96" spans="1:12" s="47" customFormat="1" ht="17.25" customHeight="1" thickBot="1" thickTop="1">
      <c r="A96" s="43">
        <v>5</v>
      </c>
      <c r="B96" s="38" t="str">
        <f>INDEX('[3]sex'!$D$3:$D$176,MATCH(C96,'[3]sex'!$B$3:$B$176,0))</f>
        <v>both_s</v>
      </c>
      <c r="C96" s="45" t="s">
        <v>88</v>
      </c>
      <c r="D96" s="36">
        <f>MATCH(F96,'[3]causes'!$B$3:$B$95,0)</f>
        <v>24</v>
      </c>
      <c r="E96" s="36">
        <f>INDEX('[3]causes'!$D$3:$D$95,MATCH(F96,'[3]causes'!$B$3:$B$95,0))</f>
        <v>830</v>
      </c>
      <c r="F96" s="57" t="s">
        <v>62</v>
      </c>
      <c r="G96" s="48" t="s">
        <v>30</v>
      </c>
      <c r="H96" s="48">
        <v>8.9</v>
      </c>
      <c r="I96" s="48">
        <v>11.3</v>
      </c>
      <c r="J96" s="48">
        <v>10.4</v>
      </c>
      <c r="K96" s="48">
        <v>10</v>
      </c>
      <c r="L96" s="48">
        <v>10.3</v>
      </c>
    </row>
    <row r="97" spans="1:12" s="47" customFormat="1" ht="17.25" customHeight="1" thickBot="1" thickTop="1">
      <c r="A97" s="43">
        <v>5</v>
      </c>
      <c r="B97" s="38" t="str">
        <f>INDEX('[3]sex'!$D$3:$D$176,MATCH(C97,'[3]sex'!$B$3:$B$176,0))</f>
        <v>both_s</v>
      </c>
      <c r="C97" s="45" t="s">
        <v>88</v>
      </c>
      <c r="D97" s="36">
        <f>MATCH(F97,'[3]causes'!$B$3:$B$95,0)</f>
        <v>78</v>
      </c>
      <c r="E97" s="36">
        <f>INDEX('[3]causes'!$D$3:$D$95,MATCH(F97,'[3]causes'!$B$3:$B$95,0))</f>
        <v>1040</v>
      </c>
      <c r="F97" s="57" t="s">
        <v>63</v>
      </c>
      <c r="G97" s="48" t="s">
        <v>30</v>
      </c>
      <c r="H97" s="48">
        <v>0.011</v>
      </c>
      <c r="I97" s="48">
        <v>0.008</v>
      </c>
      <c r="J97" s="48">
        <v>0.008</v>
      </c>
      <c r="K97" s="48">
        <v>0.008</v>
      </c>
      <c r="L97" s="48">
        <v>0.006</v>
      </c>
    </row>
    <row r="98" spans="1:12" s="47" customFormat="1" ht="17.25" customHeight="1" thickBot="1" thickTop="1">
      <c r="A98" s="43">
        <v>5</v>
      </c>
      <c r="B98" s="38" t="str">
        <f>INDEX('[3]sex'!$D$3:$D$176,MATCH(C98,'[3]sex'!$B$3:$B$176,0))</f>
        <v>both_s</v>
      </c>
      <c r="C98" s="45" t="s">
        <v>88</v>
      </c>
      <c r="D98" s="36">
        <f>MATCH(F98,'[3]causes'!$B$3:$B$95,0)</f>
        <v>27</v>
      </c>
      <c r="E98" s="36">
        <f>INDEX('[3]causes'!$D$3:$D$95,MATCH(F98,'[3]causes'!$B$3:$B$95,0))</f>
        <v>860</v>
      </c>
      <c r="F98" s="57" t="s">
        <v>64</v>
      </c>
      <c r="G98" s="48" t="s">
        <v>30</v>
      </c>
      <c r="H98" s="48">
        <v>0.1</v>
      </c>
      <c r="I98" s="48">
        <v>0.1</v>
      </c>
      <c r="J98" s="48">
        <v>0.1</v>
      </c>
      <c r="K98" s="48">
        <v>0.1</v>
      </c>
      <c r="L98" s="48">
        <v>0.1</v>
      </c>
    </row>
    <row r="99" spans="1:12" s="47" customFormat="1" ht="17.25" customHeight="1" thickBot="1" thickTop="1">
      <c r="A99" s="43">
        <v>5</v>
      </c>
      <c r="B99" s="38" t="str">
        <f>INDEX('[3]sex'!$D$3:$D$176,MATCH(C99,'[3]sex'!$B$3:$B$176,0))</f>
        <v>both_s</v>
      </c>
      <c r="C99" s="45" t="s">
        <v>88</v>
      </c>
      <c r="D99" s="36">
        <f>MATCH(F99,'[3]causes'!$B$3:$B$95,0)</f>
        <v>80</v>
      </c>
      <c r="E99" s="36">
        <f>INDEX('[3]causes'!$D$3:$D$95,MATCH(F99,'[3]causes'!$B$3:$B$95,0))</f>
        <v>1042</v>
      </c>
      <c r="F99" s="57" t="s">
        <v>65</v>
      </c>
      <c r="G99" s="48">
        <v>11.2</v>
      </c>
      <c r="H99" s="48">
        <v>8.9</v>
      </c>
      <c r="I99" s="48">
        <v>8.2</v>
      </c>
      <c r="J99" s="48">
        <v>8.1</v>
      </c>
      <c r="K99" s="48">
        <v>7.7</v>
      </c>
      <c r="L99" s="48">
        <v>7.5</v>
      </c>
    </row>
    <row r="100" spans="1:12" s="47" customFormat="1" ht="17.25" customHeight="1" thickBot="1" thickTop="1">
      <c r="A100" s="43">
        <v>5</v>
      </c>
      <c r="B100" s="38" t="str">
        <f>INDEX('[3]sex'!$D$3:$D$176,MATCH(C100,'[3]sex'!$B$3:$B$176,0))</f>
        <v>both_s</v>
      </c>
      <c r="C100" s="45" t="s">
        <v>88</v>
      </c>
      <c r="D100" s="36">
        <f>MATCH(F100,'[3]causes'!$B$3:$B$95,0)</f>
        <v>81</v>
      </c>
      <c r="E100" s="36">
        <f>INDEX('[3]causes'!$D$3:$D$95,MATCH(F100,'[3]causes'!$B$3:$B$95,0))</f>
        <v>1043</v>
      </c>
      <c r="F100" s="58" t="s">
        <v>66</v>
      </c>
      <c r="G100" s="48">
        <v>10.1</v>
      </c>
      <c r="H100" s="48">
        <v>7.9</v>
      </c>
      <c r="I100" s="48">
        <v>7.3</v>
      </c>
      <c r="J100" s="48">
        <v>7.2</v>
      </c>
      <c r="K100" s="48">
        <v>6.9</v>
      </c>
      <c r="L100" s="48">
        <v>6.7</v>
      </c>
    </row>
    <row r="101" spans="1:12" s="47" customFormat="1" ht="17.25" customHeight="1" thickBot="1" thickTop="1">
      <c r="A101" s="43">
        <v>5</v>
      </c>
      <c r="B101" s="38" t="str">
        <f>INDEX('[3]sex'!$D$3:$D$176,MATCH(C101,'[3]sex'!$B$3:$B$176,0))</f>
        <v>both_s</v>
      </c>
      <c r="C101" s="45" t="s">
        <v>88</v>
      </c>
      <c r="D101" s="36">
        <f>MATCH(F101,'[3]causes'!$B$3:$B$95,0)</f>
        <v>82</v>
      </c>
      <c r="E101" s="36">
        <f>INDEX('[3]causes'!$D$3:$D$95,MATCH(F101,'[3]causes'!$B$3:$B$95,0))</f>
        <v>1044</v>
      </c>
      <c r="F101" s="57" t="s">
        <v>67</v>
      </c>
      <c r="G101" s="48">
        <v>10.2</v>
      </c>
      <c r="H101" s="48">
        <v>5.8</v>
      </c>
      <c r="I101" s="48">
        <v>5.6</v>
      </c>
      <c r="J101" s="48">
        <v>5</v>
      </c>
      <c r="K101" s="48">
        <v>4.6</v>
      </c>
      <c r="L101" s="48">
        <v>4.8</v>
      </c>
    </row>
    <row r="102" spans="1:12" s="47" customFormat="1" ht="17.25" customHeight="1" thickBot="1" thickTop="1">
      <c r="A102" s="43">
        <v>5</v>
      </c>
      <c r="B102" s="38" t="str">
        <f>INDEX('[3]sex'!$D$3:$D$176,MATCH(C102,'[3]sex'!$B$3:$B$176,0))</f>
        <v>both_s</v>
      </c>
      <c r="C102" s="45" t="s">
        <v>88</v>
      </c>
      <c r="D102" s="36">
        <f>MATCH(F102,'[3]causes'!$B$3:$B$95,0)</f>
        <v>83</v>
      </c>
      <c r="E102" s="36">
        <f>INDEX('[3]causes'!$D$3:$D$95,MATCH(F102,'[3]causes'!$B$3:$B$95,0))</f>
        <v>1045</v>
      </c>
      <c r="F102" s="58" t="s">
        <v>68</v>
      </c>
      <c r="G102" s="48">
        <v>7.9</v>
      </c>
      <c r="H102" s="48">
        <v>3.6</v>
      </c>
      <c r="I102" s="48">
        <v>4.3</v>
      </c>
      <c r="J102" s="48">
        <v>3.8</v>
      </c>
      <c r="K102" s="48">
        <v>3.5</v>
      </c>
      <c r="L102" s="48">
        <v>3.7</v>
      </c>
    </row>
    <row r="103" spans="1:12" s="47" customFormat="1" ht="17.25" customHeight="1" thickBot="1" thickTop="1">
      <c r="A103" s="43">
        <v>5</v>
      </c>
      <c r="B103" s="38" t="str">
        <f>INDEX('[3]sex'!$D$3:$D$176,MATCH(C103,'[3]sex'!$B$3:$B$176,0))</f>
        <v>both_s</v>
      </c>
      <c r="C103" s="45" t="s">
        <v>88</v>
      </c>
      <c r="D103" s="36">
        <f>MATCH(F103,'[3]causes'!$B$3:$B$95,0)</f>
        <v>84</v>
      </c>
      <c r="E103" s="36">
        <f>INDEX('[3]causes'!$D$3:$D$95,MATCH(F103,'[3]causes'!$B$3:$B$95,0))</f>
        <v>1046</v>
      </c>
      <c r="F103" s="58" t="s">
        <v>69</v>
      </c>
      <c r="G103" s="48">
        <v>0.109</v>
      </c>
      <c r="H103" s="48" t="s">
        <v>30</v>
      </c>
      <c r="I103" s="48">
        <v>0.068</v>
      </c>
      <c r="J103" s="48">
        <v>0.113</v>
      </c>
      <c r="K103" s="48">
        <v>0.096</v>
      </c>
      <c r="L103" s="48">
        <v>0.093</v>
      </c>
    </row>
    <row r="104" spans="1:12" s="47" customFormat="1" ht="17.25" customHeight="1" thickBot="1" thickTop="1">
      <c r="A104" s="43">
        <v>5</v>
      </c>
      <c r="B104" s="38" t="str">
        <f>INDEX('[3]sex'!$D$3:$D$176,MATCH(C104,'[3]sex'!$B$3:$B$176,0))</f>
        <v>both_s</v>
      </c>
      <c r="C104" s="45" t="s">
        <v>88</v>
      </c>
      <c r="D104" s="36">
        <f>MATCH(F104,'[3]causes'!$B$3:$B$95,0)</f>
        <v>85</v>
      </c>
      <c r="E104" s="36">
        <f>INDEX('[3]causes'!$D$3:$D$95,MATCH(F104,'[3]causes'!$B$3:$B$95,0))</f>
        <v>1047</v>
      </c>
      <c r="F104" s="57" t="s">
        <v>77</v>
      </c>
      <c r="G104" s="48">
        <v>1.6</v>
      </c>
      <c r="H104" s="48">
        <v>1.7</v>
      </c>
      <c r="I104" s="48">
        <v>1.4</v>
      </c>
      <c r="J104" s="48">
        <v>1.4</v>
      </c>
      <c r="K104" s="48">
        <v>1.3</v>
      </c>
      <c r="L104" s="48">
        <v>1.3</v>
      </c>
    </row>
    <row r="105" spans="1:12" s="47" customFormat="1" ht="17.25" customHeight="1" thickBot="1" thickTop="1">
      <c r="A105" s="43">
        <v>5</v>
      </c>
      <c r="B105" s="38" t="str">
        <f>INDEX('[3]sex'!$D$3:$D$176,MATCH(C105,'[3]sex'!$B$3:$B$176,0))</f>
        <v>both_s</v>
      </c>
      <c r="C105" s="45" t="s">
        <v>88</v>
      </c>
      <c r="D105" s="36">
        <f>MATCH(F105,'[3]causes'!$B$3:$B$95,0)</f>
        <v>86</v>
      </c>
      <c r="E105" s="36">
        <f>INDEX('[3]causes'!$D$3:$D$95,MATCH(F105,'[3]causes'!$B$3:$B$95,0))</f>
        <v>1048</v>
      </c>
      <c r="F105" s="57" t="s">
        <v>70</v>
      </c>
      <c r="G105" s="48">
        <v>1</v>
      </c>
      <c r="H105" s="48">
        <v>1</v>
      </c>
      <c r="I105" s="48">
        <v>0.9</v>
      </c>
      <c r="J105" s="48">
        <v>0.8</v>
      </c>
      <c r="K105" s="48">
        <v>0.9</v>
      </c>
      <c r="L105" s="48">
        <v>0.9</v>
      </c>
    </row>
    <row r="106" spans="1:12" s="47" customFormat="1" ht="17.25" customHeight="1" thickBot="1" thickTop="1">
      <c r="A106" s="43">
        <v>5</v>
      </c>
      <c r="B106" s="38" t="str">
        <f>INDEX('[3]sex'!$D$3:$D$176,MATCH(C106,'[3]sex'!$B$3:$B$176,0))</f>
        <v>both_s</v>
      </c>
      <c r="C106" s="45" t="s">
        <v>88</v>
      </c>
      <c r="D106" s="36">
        <f>MATCH(F106,'[3]causes'!$B$3:$B$95,0)</f>
        <v>87</v>
      </c>
      <c r="E106" s="36">
        <f>INDEX('[3]causes'!$D$3:$D$95,MATCH(F106,'[3]causes'!$B$3:$B$95,0))</f>
        <v>1049</v>
      </c>
      <c r="F106" s="58" t="s">
        <v>71</v>
      </c>
      <c r="G106" s="48">
        <v>0.7</v>
      </c>
      <c r="H106" s="48">
        <v>0.6</v>
      </c>
      <c r="I106" s="48">
        <v>0.5</v>
      </c>
      <c r="J106" s="48">
        <v>0.5</v>
      </c>
      <c r="K106" s="48">
        <v>0.5</v>
      </c>
      <c r="L106" s="48">
        <v>0.5</v>
      </c>
    </row>
    <row r="107" spans="1:12" s="47" customFormat="1" ht="17.25" customHeight="1" thickBot="1" thickTop="1">
      <c r="A107" s="43">
        <v>5</v>
      </c>
      <c r="B107" s="38" t="str">
        <f>INDEX('[3]sex'!$D$3:$D$176,MATCH(C107,'[3]sex'!$B$3:$B$176,0))</f>
        <v>both_s</v>
      </c>
      <c r="C107" s="45" t="s">
        <v>88</v>
      </c>
      <c r="D107" s="36">
        <f>MATCH(F107,'[3]causes'!$B$3:$B$95,0)</f>
        <v>88</v>
      </c>
      <c r="E107" s="36">
        <f>INDEX('[3]causes'!$D$3:$D$95,MATCH(F107,'[3]causes'!$B$3:$B$95,0))</f>
        <v>1050</v>
      </c>
      <c r="F107" s="57" t="s">
        <v>72</v>
      </c>
      <c r="G107" s="48">
        <v>1.2</v>
      </c>
      <c r="H107" s="48">
        <v>1.1</v>
      </c>
      <c r="I107" s="48">
        <v>1.4</v>
      </c>
      <c r="J107" s="48">
        <v>1.3</v>
      </c>
      <c r="K107" s="48">
        <v>1.3</v>
      </c>
      <c r="L107" s="48">
        <v>1.3</v>
      </c>
    </row>
    <row r="108" spans="1:12" s="47" customFormat="1" ht="17.25" customHeight="1" thickBot="1" thickTop="1">
      <c r="A108" s="43">
        <v>5</v>
      </c>
      <c r="B108" s="38" t="str">
        <f>INDEX('[3]sex'!$D$3:$D$176,MATCH(C108,'[3]sex'!$B$3:$B$176,0))</f>
        <v>both_s</v>
      </c>
      <c r="C108" s="45" t="s">
        <v>88</v>
      </c>
      <c r="D108" s="36">
        <f>MATCH(F108,'[3]causes'!$B$3:$B$95,0)</f>
        <v>89</v>
      </c>
      <c r="E108" s="36">
        <f>INDEX('[3]causes'!$D$3:$D$95,MATCH(F108,'[3]causes'!$B$3:$B$95,0))</f>
        <v>1051</v>
      </c>
      <c r="F108" s="57" t="s">
        <v>80</v>
      </c>
      <c r="G108" s="48">
        <v>53.3</v>
      </c>
      <c r="H108" s="48">
        <v>39.7</v>
      </c>
      <c r="I108" s="48">
        <v>25.4</v>
      </c>
      <c r="J108" s="48">
        <v>23.7</v>
      </c>
      <c r="K108" s="48">
        <v>22</v>
      </c>
      <c r="L108" s="48">
        <v>20.7</v>
      </c>
    </row>
    <row r="109" spans="1:12" s="47" customFormat="1" ht="17.25" customHeight="1" thickBot="1" thickTop="1">
      <c r="A109" s="43">
        <v>5</v>
      </c>
      <c r="B109" s="38" t="str">
        <f>INDEX('[3]sex'!$D$3:$D$176,MATCH(C109,'[3]sex'!$B$3:$B$176,0))</f>
        <v>both_s</v>
      </c>
      <c r="C109" s="45" t="s">
        <v>88</v>
      </c>
      <c r="D109" s="36">
        <f>MATCH(F109,'[3]causes'!$B$3:$B$95,0)</f>
        <v>90</v>
      </c>
      <c r="E109" s="36">
        <f>INDEX('[3]causes'!$D$3:$D$95,MATCH(F109,'[3]causes'!$B$3:$B$95,0))</f>
        <v>1052</v>
      </c>
      <c r="F109" s="57" t="s">
        <v>73</v>
      </c>
      <c r="G109" s="48">
        <v>63.7</v>
      </c>
      <c r="H109" s="48">
        <v>70.7</v>
      </c>
      <c r="I109" s="48">
        <v>74.1</v>
      </c>
      <c r="J109" s="48">
        <v>66.1</v>
      </c>
      <c r="K109" s="48">
        <v>61</v>
      </c>
      <c r="L109" s="48">
        <v>64.2</v>
      </c>
    </row>
    <row r="110" spans="1:12" s="47" customFormat="1" ht="17.25" customHeight="1" thickBot="1" thickTop="1">
      <c r="A110" s="43">
        <v>5</v>
      </c>
      <c r="B110" s="38" t="str">
        <f>INDEX('[3]sex'!$D$3:$D$176,MATCH(C110,'[3]sex'!$B$3:$B$176,0))</f>
        <v>both_s</v>
      </c>
      <c r="C110" s="45" t="s">
        <v>88</v>
      </c>
      <c r="D110" s="36">
        <f>MATCH(F110,'[3]causes'!$B$3:$B$95,0)</f>
        <v>91</v>
      </c>
      <c r="E110" s="36">
        <f>INDEX('[3]causes'!$D$3:$D$95,MATCH(F110,'[3]causes'!$B$3:$B$95,0))</f>
        <v>1053</v>
      </c>
      <c r="F110" s="58" t="s">
        <v>74</v>
      </c>
      <c r="G110" s="48">
        <v>42.5</v>
      </c>
      <c r="H110" s="48">
        <v>41.7</v>
      </c>
      <c r="I110" s="48">
        <v>34.7</v>
      </c>
      <c r="J110" s="48">
        <v>31.3</v>
      </c>
      <c r="K110" s="48">
        <v>29</v>
      </c>
      <c r="L110" s="48">
        <v>31.9</v>
      </c>
    </row>
    <row r="111" spans="1:12" s="47" customFormat="1" ht="17.25" customHeight="1" thickBot="1" thickTop="1">
      <c r="A111" s="43">
        <v>5</v>
      </c>
      <c r="B111" s="38" t="str">
        <f>INDEX('[3]sex'!$D$3:$D$176,MATCH(C111,'[3]sex'!$B$3:$B$176,0))</f>
        <v>males</v>
      </c>
      <c r="C111" s="45" t="s">
        <v>78</v>
      </c>
      <c r="D111" s="36">
        <f>MATCH(F111,'[3]causes'!$B$3:$B$95,0)</f>
        <v>39</v>
      </c>
      <c r="E111" s="36" t="str">
        <f>INDEX('[3]causes'!$D$3:$D$95,MATCH(F111,'[3]causes'!$B$3:$B$95,0))</f>
        <v>TOT</v>
      </c>
      <c r="F111" s="57" t="s">
        <v>24</v>
      </c>
      <c r="G111" s="48">
        <v>1692.3</v>
      </c>
      <c r="H111" s="48">
        <v>1734.7</v>
      </c>
      <c r="I111" s="48">
        <v>1875.5</v>
      </c>
      <c r="J111" s="48">
        <v>1740.1</v>
      </c>
      <c r="K111" s="48">
        <v>1665.9</v>
      </c>
      <c r="L111" s="48">
        <v>1660.5</v>
      </c>
    </row>
    <row r="112" spans="1:12" s="47" customFormat="1" ht="17.25" customHeight="1" thickBot="1" thickTop="1">
      <c r="A112" s="43">
        <v>5</v>
      </c>
      <c r="B112" s="38" t="str">
        <f>INDEX('[3]sex'!$D$3:$D$176,MATCH(C112,'[3]sex'!$B$3:$B$176,0))</f>
        <v>males</v>
      </c>
      <c r="C112" s="45" t="s">
        <v>78</v>
      </c>
      <c r="D112" s="36">
        <f>MATCH(F112,'[3]causes'!$B$3:$B$95,0)</f>
        <v>40</v>
      </c>
      <c r="E112" s="36">
        <f>INDEX('[3]causes'!$D$3:$D$95,MATCH(F112,'[3]causes'!$B$3:$B$95,0))</f>
        <v>1002</v>
      </c>
      <c r="F112" s="57" t="s">
        <v>25</v>
      </c>
      <c r="G112" s="48">
        <v>730.1</v>
      </c>
      <c r="H112" s="48">
        <v>801.6</v>
      </c>
      <c r="I112" s="48">
        <v>905.9</v>
      </c>
      <c r="J112" s="48">
        <v>845.7</v>
      </c>
      <c r="K112" s="48">
        <v>812.1</v>
      </c>
      <c r="L112" s="48">
        <v>815.8</v>
      </c>
    </row>
    <row r="113" spans="1:12" s="47" customFormat="1" ht="17.25" customHeight="1" thickBot="1" thickTop="1">
      <c r="A113" s="43">
        <v>5</v>
      </c>
      <c r="B113" s="38" t="str">
        <f>INDEX('[3]sex'!$D$3:$D$176,MATCH(C113,'[3]sex'!$B$3:$B$176,0))</f>
        <v>males</v>
      </c>
      <c r="C113" s="45" t="s">
        <v>78</v>
      </c>
      <c r="D113" s="36">
        <f>MATCH(F113,'[3]causes'!$B$3:$B$95,0)</f>
        <v>41</v>
      </c>
      <c r="E113" s="36">
        <f>INDEX('[3]causes'!$D$3:$D$95,MATCH(F113,'[3]causes'!$B$3:$B$95,0))</f>
        <v>1003</v>
      </c>
      <c r="F113" s="58" t="s">
        <v>26</v>
      </c>
      <c r="G113" s="48">
        <v>5.8</v>
      </c>
      <c r="H113" s="48">
        <v>11</v>
      </c>
      <c r="I113" s="48">
        <v>13.5</v>
      </c>
      <c r="J113" s="48">
        <v>13.8</v>
      </c>
      <c r="K113" s="48">
        <v>14.4</v>
      </c>
      <c r="L113" s="48">
        <v>14.9</v>
      </c>
    </row>
    <row r="114" spans="1:12" s="47" customFormat="1" ht="17.25" customHeight="1" thickBot="1" thickTop="1">
      <c r="A114" s="43">
        <v>5</v>
      </c>
      <c r="B114" s="38" t="str">
        <f>INDEX('[3]sex'!$D$3:$D$176,MATCH(C114,'[3]sex'!$B$3:$B$176,0))</f>
        <v>males</v>
      </c>
      <c r="C114" s="45" t="s">
        <v>78</v>
      </c>
      <c r="D114" s="36">
        <f>MATCH(F114,'[3]causes'!$B$3:$B$95,0)</f>
        <v>42</v>
      </c>
      <c r="E114" s="36">
        <f>INDEX('[3]causes'!$D$3:$D$95,MATCH(F114,'[3]causes'!$B$3:$B$95,0))</f>
        <v>1004</v>
      </c>
      <c r="F114" s="58" t="s">
        <v>27</v>
      </c>
      <c r="G114" s="48">
        <v>392.5</v>
      </c>
      <c r="H114" s="48">
        <v>418</v>
      </c>
      <c r="I114" s="48">
        <v>471.1</v>
      </c>
      <c r="J114" s="48">
        <v>446.4</v>
      </c>
      <c r="K114" s="48">
        <v>433.8</v>
      </c>
      <c r="L114" s="48">
        <v>438.1</v>
      </c>
    </row>
    <row r="115" spans="1:12" s="47" customFormat="1" ht="17.25" customHeight="1" thickBot="1" thickTop="1">
      <c r="A115" s="43">
        <v>5</v>
      </c>
      <c r="B115" s="38" t="str">
        <f>INDEX('[3]sex'!$D$3:$D$176,MATCH(C115,'[3]sex'!$B$3:$B$176,0))</f>
        <v>males</v>
      </c>
      <c r="C115" s="45" t="s">
        <v>78</v>
      </c>
      <c r="D115" s="36">
        <f>MATCH(F115,'[3]causes'!$B$3:$B$95,0)</f>
        <v>43</v>
      </c>
      <c r="E115" s="36">
        <f>INDEX('[3]causes'!$D$3:$D$95,MATCH(F115,'[3]causes'!$B$3:$B$95,0))</f>
        <v>1005</v>
      </c>
      <c r="F115" s="59" t="s">
        <v>28</v>
      </c>
      <c r="G115" s="48">
        <v>47.8</v>
      </c>
      <c r="H115" s="48">
        <v>52.3</v>
      </c>
      <c r="I115" s="48">
        <v>53.6</v>
      </c>
      <c r="J115" s="48">
        <v>53.9</v>
      </c>
      <c r="K115" s="48">
        <v>54.6</v>
      </c>
      <c r="L115" s="48">
        <v>54.5</v>
      </c>
    </row>
    <row r="116" spans="1:12" s="47" customFormat="1" ht="17.25" customHeight="1" thickBot="1" thickTop="1">
      <c r="A116" s="43">
        <v>5</v>
      </c>
      <c r="B116" s="38" t="str">
        <f>INDEX('[3]sex'!$D$3:$D$176,MATCH(C116,'[3]sex'!$B$3:$B$176,0))</f>
        <v>males</v>
      </c>
      <c r="C116" s="45" t="s">
        <v>78</v>
      </c>
      <c r="D116" s="36">
        <f>MATCH(F116,'[3]causes'!$B$3:$B$95,0)</f>
        <v>44</v>
      </c>
      <c r="E116" s="36">
        <f>INDEX('[3]causes'!$D$3:$D$95,MATCH(F116,'[3]causes'!$B$3:$B$95,0))</f>
        <v>1006</v>
      </c>
      <c r="F116" s="58" t="s">
        <v>29</v>
      </c>
      <c r="G116" s="48" t="s">
        <v>30</v>
      </c>
      <c r="H116" s="48">
        <v>58.4</v>
      </c>
      <c r="I116" s="48">
        <v>103.4</v>
      </c>
      <c r="J116" s="48">
        <v>92.6</v>
      </c>
      <c r="K116" s="48">
        <v>86.4</v>
      </c>
      <c r="L116" s="48">
        <v>89.3</v>
      </c>
    </row>
    <row r="117" spans="1:12" s="47" customFormat="1" ht="17.25" customHeight="1" thickBot="1" thickTop="1">
      <c r="A117" s="43">
        <v>5</v>
      </c>
      <c r="B117" s="38" t="str">
        <f>INDEX('[3]sex'!$D$3:$D$176,MATCH(C117,'[3]sex'!$B$3:$B$176,0))</f>
        <v>males</v>
      </c>
      <c r="C117" s="45" t="s">
        <v>78</v>
      </c>
      <c r="D117" s="36">
        <f>MATCH(F117,'[3]causes'!$B$3:$B$95,0)</f>
        <v>45</v>
      </c>
      <c r="E117" s="36">
        <f>INDEX('[3]causes'!$D$3:$D$95,MATCH(F117,'[3]causes'!$B$3:$B$95,0))</f>
        <v>1007</v>
      </c>
      <c r="F117" s="58" t="s">
        <v>31</v>
      </c>
      <c r="G117" s="48">
        <v>221.5</v>
      </c>
      <c r="H117" s="48">
        <v>253</v>
      </c>
      <c r="I117" s="48">
        <v>270</v>
      </c>
      <c r="J117" s="48">
        <v>250.3</v>
      </c>
      <c r="K117" s="48">
        <v>236.9</v>
      </c>
      <c r="L117" s="48">
        <v>233.7</v>
      </c>
    </row>
    <row r="118" spans="1:12" s="47" customFormat="1" ht="17.25" customHeight="1" thickBot="1" thickTop="1">
      <c r="A118" s="43">
        <v>5</v>
      </c>
      <c r="B118" s="38" t="str">
        <f>INDEX('[3]sex'!$D$3:$D$176,MATCH(C118,'[3]sex'!$B$3:$B$176,0))</f>
        <v>males</v>
      </c>
      <c r="C118" s="45" t="s">
        <v>78</v>
      </c>
      <c r="D118" s="36">
        <f>MATCH(F118,'[3]causes'!$B$3:$B$95,0)</f>
        <v>46</v>
      </c>
      <c r="E118" s="36">
        <f>INDEX('[3]causes'!$D$3:$D$95,MATCH(F118,'[3]causes'!$B$3:$B$95,0))</f>
        <v>1008</v>
      </c>
      <c r="F118" s="57" t="s">
        <v>32</v>
      </c>
      <c r="G118" s="48">
        <v>242.5</v>
      </c>
      <c r="H118" s="48">
        <v>241.3</v>
      </c>
      <c r="I118" s="48">
        <v>234.8</v>
      </c>
      <c r="J118" s="48">
        <v>233.2</v>
      </c>
      <c r="K118" s="48">
        <v>235.6</v>
      </c>
      <c r="L118" s="48">
        <v>235.8</v>
      </c>
    </row>
    <row r="119" spans="1:12" s="47" customFormat="1" ht="17.25" customHeight="1" thickBot="1" thickTop="1">
      <c r="A119" s="43">
        <v>5</v>
      </c>
      <c r="B119" s="38" t="str">
        <f>INDEX('[3]sex'!$D$3:$D$176,MATCH(C119,'[3]sex'!$B$3:$B$176,0))</f>
        <v>males</v>
      </c>
      <c r="C119" s="45" t="s">
        <v>78</v>
      </c>
      <c r="D119" s="36">
        <f>MATCH(F119,'[3]causes'!$B$3:$B$95,0)</f>
        <v>47</v>
      </c>
      <c r="E119" s="36">
        <f>INDEX('[3]causes'!$D$3:$D$95,MATCH(F119,'[3]causes'!$B$3:$B$95,0))</f>
        <v>1009</v>
      </c>
      <c r="F119" s="58" t="s">
        <v>33</v>
      </c>
      <c r="G119" s="48">
        <v>240.3</v>
      </c>
      <c r="H119" s="48">
        <v>239.5</v>
      </c>
      <c r="I119" s="48">
        <v>233.1</v>
      </c>
      <c r="J119" s="48">
        <v>231.5</v>
      </c>
      <c r="K119" s="48">
        <v>233.9</v>
      </c>
      <c r="L119" s="48">
        <v>234</v>
      </c>
    </row>
    <row r="120" spans="1:12" s="47" customFormat="1" ht="17.25" customHeight="1" thickBot="1" thickTop="1">
      <c r="A120" s="43">
        <v>5</v>
      </c>
      <c r="B120" s="38" t="str">
        <f>INDEX('[3]sex'!$D$3:$D$176,MATCH(C120,'[3]sex'!$B$3:$B$176,0))</f>
        <v>males</v>
      </c>
      <c r="C120" s="45" t="s">
        <v>78</v>
      </c>
      <c r="D120" s="36">
        <f>MATCH(F120,'[3]causes'!$B$3:$B$95,0)</f>
        <v>48</v>
      </c>
      <c r="E120" s="36">
        <f>INDEX('[3]causes'!$D$3:$D$95,MATCH(F120,'[3]causes'!$B$3:$B$95,0))</f>
        <v>1010</v>
      </c>
      <c r="F120" s="59" t="s">
        <v>34</v>
      </c>
      <c r="G120" s="48">
        <v>89.7</v>
      </c>
      <c r="H120" s="48">
        <v>83.7</v>
      </c>
      <c r="I120" s="48">
        <v>75.8</v>
      </c>
      <c r="J120" s="48">
        <v>74.5</v>
      </c>
      <c r="K120" s="48">
        <v>74.3</v>
      </c>
      <c r="L120" s="48">
        <v>73.3</v>
      </c>
    </row>
    <row r="121" spans="1:12" s="47" customFormat="1" ht="17.25" customHeight="1" thickBot="1" thickTop="1">
      <c r="A121" s="43">
        <v>5</v>
      </c>
      <c r="B121" s="38" t="str">
        <f>INDEX('[3]sex'!$D$3:$D$176,MATCH(C121,'[3]sex'!$B$3:$B$176,0))</f>
        <v>males</v>
      </c>
      <c r="C121" s="45" t="s">
        <v>78</v>
      </c>
      <c r="D121" s="36">
        <f>MATCH(F121,'[3]causes'!$B$3:$B$95,0)</f>
        <v>49</v>
      </c>
      <c r="E121" s="36">
        <f>INDEX('[3]causes'!$D$3:$D$95,MATCH(F121,'[3]causes'!$B$3:$B$95,0))</f>
        <v>1011</v>
      </c>
      <c r="F121" s="59" t="s">
        <v>35</v>
      </c>
      <c r="G121" s="48">
        <v>91.1</v>
      </c>
      <c r="H121" s="48">
        <v>88.1</v>
      </c>
      <c r="I121" s="48">
        <v>86.3</v>
      </c>
      <c r="J121" s="48">
        <v>85.1</v>
      </c>
      <c r="K121" s="48">
        <v>86.2</v>
      </c>
      <c r="L121" s="48">
        <v>85.6</v>
      </c>
    </row>
    <row r="122" spans="1:12" s="47" customFormat="1" ht="17.25" customHeight="1" thickBot="1" thickTop="1">
      <c r="A122" s="43">
        <v>5</v>
      </c>
      <c r="B122" s="38" t="str">
        <f>INDEX('[3]sex'!$D$3:$D$176,MATCH(C122,'[3]sex'!$B$3:$B$176,0))</f>
        <v>males</v>
      </c>
      <c r="C122" s="45" t="s">
        <v>78</v>
      </c>
      <c r="D122" s="36">
        <f>MATCH(F122,'[3]causes'!$B$3:$B$95,0)</f>
        <v>50</v>
      </c>
      <c r="E122" s="36">
        <f>INDEX('[3]causes'!$D$3:$D$95,MATCH(F122,'[3]causes'!$B$3:$B$95,0))</f>
        <v>1012</v>
      </c>
      <c r="F122" s="57" t="s">
        <v>36</v>
      </c>
      <c r="G122" s="48">
        <v>395.2</v>
      </c>
      <c r="H122" s="48">
        <v>367.6</v>
      </c>
      <c r="I122" s="48">
        <v>371</v>
      </c>
      <c r="J122" s="48">
        <v>332.1</v>
      </c>
      <c r="K122" s="48">
        <v>306.1</v>
      </c>
      <c r="L122" s="48">
        <v>288.6</v>
      </c>
    </row>
    <row r="123" spans="1:12" s="47" customFormat="1" ht="17.25" customHeight="1" thickBot="1" thickTop="1">
      <c r="A123" s="43">
        <v>5</v>
      </c>
      <c r="B123" s="38" t="str">
        <f>INDEX('[3]sex'!$D$3:$D$176,MATCH(C123,'[3]sex'!$B$3:$B$176,0))</f>
        <v>males</v>
      </c>
      <c r="C123" s="45" t="s">
        <v>78</v>
      </c>
      <c r="D123" s="36">
        <f>MATCH(F123,'[3]causes'!$B$3:$B$95,0)</f>
        <v>51</v>
      </c>
      <c r="E123" s="36">
        <f>INDEX('[3]causes'!$D$3:$D$95,MATCH(F123,'[3]causes'!$B$3:$B$95,0))</f>
        <v>1013</v>
      </c>
      <c r="F123" s="58" t="s">
        <v>37</v>
      </c>
      <c r="G123" s="48">
        <v>49</v>
      </c>
      <c r="H123" s="48">
        <v>42.4</v>
      </c>
      <c r="I123" s="48">
        <v>47.7</v>
      </c>
      <c r="J123" s="48">
        <v>38.5</v>
      </c>
      <c r="K123" s="48">
        <v>29.7</v>
      </c>
      <c r="L123" s="48">
        <v>28.4</v>
      </c>
    </row>
    <row r="124" spans="1:12" s="47" customFormat="1" ht="17.25" customHeight="1" thickBot="1" thickTop="1">
      <c r="A124" s="43">
        <v>5</v>
      </c>
      <c r="B124" s="38" t="str">
        <f>INDEX('[3]sex'!$D$3:$D$176,MATCH(C124,'[3]sex'!$B$3:$B$176,0))</f>
        <v>males</v>
      </c>
      <c r="C124" s="45" t="s">
        <v>78</v>
      </c>
      <c r="D124" s="36">
        <f>MATCH(F124,'[3]causes'!$B$3:$B$95,0)</f>
        <v>52</v>
      </c>
      <c r="E124" s="36">
        <f>INDEX('[3]causes'!$D$3:$D$95,MATCH(F124,'[3]causes'!$B$3:$B$95,0))</f>
        <v>1014</v>
      </c>
      <c r="F124" s="58" t="s">
        <v>38</v>
      </c>
      <c r="G124" s="48">
        <v>42.2</v>
      </c>
      <c r="H124" s="48">
        <v>42.9</v>
      </c>
      <c r="I124" s="48">
        <v>44.2</v>
      </c>
      <c r="J124" s="48">
        <v>42.2</v>
      </c>
      <c r="K124" s="48">
        <v>43.7</v>
      </c>
      <c r="L124" s="48">
        <v>39.6</v>
      </c>
    </row>
    <row r="125" spans="1:12" s="47" customFormat="1" ht="17.25" customHeight="1" thickBot="1" thickTop="1">
      <c r="A125" s="43">
        <v>5</v>
      </c>
      <c r="B125" s="38" t="str">
        <f>INDEX('[3]sex'!$D$3:$D$176,MATCH(C125,'[3]sex'!$B$3:$B$176,0))</f>
        <v>males</v>
      </c>
      <c r="C125" s="45" t="s">
        <v>78</v>
      </c>
      <c r="D125" s="36">
        <f>MATCH(F125,'[3]causes'!$B$3:$B$95,0)</f>
        <v>53</v>
      </c>
      <c r="E125" s="36">
        <f>INDEX('[3]causes'!$D$3:$D$95,MATCH(F125,'[3]causes'!$B$3:$B$95,0))</f>
        <v>1015</v>
      </c>
      <c r="F125" s="59" t="s">
        <v>39</v>
      </c>
      <c r="G125" s="48" t="s">
        <v>30</v>
      </c>
      <c r="H125" s="48" t="s">
        <v>30</v>
      </c>
      <c r="I125" s="48" t="s">
        <v>30</v>
      </c>
      <c r="J125" s="48">
        <v>27.4</v>
      </c>
      <c r="K125" s="48">
        <v>28.7</v>
      </c>
      <c r="L125" s="48">
        <v>26.7</v>
      </c>
    </row>
    <row r="126" spans="1:12" s="47" customFormat="1" ht="17.25" customHeight="1" thickBot="1" thickTop="1">
      <c r="A126" s="43">
        <v>5</v>
      </c>
      <c r="B126" s="38" t="str">
        <f>INDEX('[3]sex'!$D$3:$D$176,MATCH(C126,'[3]sex'!$B$3:$B$176,0))</f>
        <v>males</v>
      </c>
      <c r="C126" s="45" t="s">
        <v>78</v>
      </c>
      <c r="D126" s="36">
        <f>MATCH(F126,'[3]causes'!$B$3:$B$95,0)</f>
        <v>54</v>
      </c>
      <c r="E126" s="36">
        <f>INDEX('[3]causes'!$D$3:$D$95,MATCH(F126,'[3]causes'!$B$3:$B$95,0))</f>
        <v>1016</v>
      </c>
      <c r="F126" s="58" t="s">
        <v>40</v>
      </c>
      <c r="G126" s="48">
        <v>72.9</v>
      </c>
      <c r="H126" s="48">
        <v>70.3</v>
      </c>
      <c r="I126" s="48">
        <v>58.1</v>
      </c>
      <c r="J126" s="48">
        <v>53.9</v>
      </c>
      <c r="K126" s="48">
        <v>51.6</v>
      </c>
      <c r="L126" s="48">
        <v>47.9</v>
      </c>
    </row>
    <row r="127" spans="1:12" s="47" customFormat="1" ht="17.25" customHeight="1" thickBot="1" thickTop="1">
      <c r="A127" s="43">
        <v>5</v>
      </c>
      <c r="B127" s="38" t="str">
        <f>INDEX('[3]sex'!$D$3:$D$176,MATCH(C127,'[3]sex'!$B$3:$B$176,0))</f>
        <v>males</v>
      </c>
      <c r="C127" s="45" t="s">
        <v>78</v>
      </c>
      <c r="D127" s="36">
        <f>MATCH(F127,'[3]causes'!$B$3:$B$95,0)</f>
        <v>55</v>
      </c>
      <c r="E127" s="36">
        <f>INDEX('[3]causes'!$D$3:$D$95,MATCH(F127,'[3]causes'!$B$3:$B$95,0))</f>
        <v>1017</v>
      </c>
      <c r="F127" s="58" t="s">
        <v>41</v>
      </c>
      <c r="G127" s="48">
        <v>50</v>
      </c>
      <c r="H127" s="48">
        <v>45.2</v>
      </c>
      <c r="I127" s="48">
        <v>40.4</v>
      </c>
      <c r="J127" s="48">
        <v>32.8</v>
      </c>
      <c r="K127" s="48">
        <v>29.2</v>
      </c>
      <c r="L127" s="48">
        <v>27.4</v>
      </c>
    </row>
    <row r="128" spans="1:12" s="47" customFormat="1" ht="17.25" customHeight="1" thickBot="1" thickTop="1">
      <c r="A128" s="43">
        <v>5</v>
      </c>
      <c r="B128" s="38" t="str">
        <f>INDEX('[3]sex'!$D$3:$D$176,MATCH(C128,'[3]sex'!$B$3:$B$176,0))</f>
        <v>males</v>
      </c>
      <c r="C128" s="45" t="s">
        <v>78</v>
      </c>
      <c r="D128" s="36">
        <f>MATCH(F128,'[3]causes'!$B$3:$B$95,0)</f>
        <v>56</v>
      </c>
      <c r="E128" s="36">
        <f>INDEX('[3]causes'!$D$3:$D$95,MATCH(F128,'[3]causes'!$B$3:$B$95,0))</f>
        <v>1018</v>
      </c>
      <c r="F128" s="58" t="s">
        <v>42</v>
      </c>
      <c r="G128" s="48">
        <v>57.1</v>
      </c>
      <c r="H128" s="48">
        <v>48.6</v>
      </c>
      <c r="I128" s="48">
        <v>57.5</v>
      </c>
      <c r="J128" s="48">
        <v>51.1</v>
      </c>
      <c r="K128" s="48">
        <v>50</v>
      </c>
      <c r="L128" s="48">
        <v>49.1</v>
      </c>
    </row>
    <row r="129" spans="1:12" s="47" customFormat="1" ht="17.25" customHeight="1" thickBot="1" thickTop="1">
      <c r="A129" s="43">
        <v>5</v>
      </c>
      <c r="B129" s="38" t="str">
        <f>INDEX('[3]sex'!$D$3:$D$176,MATCH(C129,'[3]sex'!$B$3:$B$176,0))</f>
        <v>males</v>
      </c>
      <c r="C129" s="45" t="s">
        <v>78</v>
      </c>
      <c r="D129" s="36">
        <f>MATCH(F129,'[3]causes'!$B$3:$B$95,0)</f>
        <v>57</v>
      </c>
      <c r="E129" s="36">
        <f>INDEX('[3]causes'!$D$3:$D$95,MATCH(F129,'[3]causes'!$B$3:$B$95,0))</f>
        <v>1019</v>
      </c>
      <c r="F129" s="58" t="s">
        <v>43</v>
      </c>
      <c r="G129" s="48">
        <v>9.7</v>
      </c>
      <c r="H129" s="48">
        <v>14.3</v>
      </c>
      <c r="I129" s="48">
        <v>14.6</v>
      </c>
      <c r="J129" s="48">
        <v>12.8</v>
      </c>
      <c r="K129" s="48">
        <v>12.5</v>
      </c>
      <c r="L129" s="48">
        <v>12.5</v>
      </c>
    </row>
    <row r="130" spans="1:12" s="47" customFormat="1" ht="17.25" customHeight="1" thickBot="1" thickTop="1">
      <c r="A130" s="43">
        <v>5</v>
      </c>
      <c r="B130" s="38" t="str">
        <f>INDEX('[3]sex'!$D$3:$D$176,MATCH(C130,'[3]sex'!$B$3:$B$176,0))</f>
        <v>males</v>
      </c>
      <c r="C130" s="45" t="s">
        <v>78</v>
      </c>
      <c r="D130" s="36">
        <f>MATCH(F130,'[3]causes'!$B$3:$B$95,0)</f>
        <v>58</v>
      </c>
      <c r="E130" s="36">
        <f>INDEX('[3]causes'!$D$3:$D$95,MATCH(F130,'[3]causes'!$B$3:$B$95,0))</f>
        <v>1020</v>
      </c>
      <c r="F130" s="58" t="s">
        <v>44</v>
      </c>
      <c r="G130" s="48">
        <v>25.2</v>
      </c>
      <c r="H130" s="48">
        <v>19.5</v>
      </c>
      <c r="I130" s="48">
        <v>18.2</v>
      </c>
      <c r="J130" s="48">
        <v>15.5</v>
      </c>
      <c r="K130" s="48">
        <v>16.3</v>
      </c>
      <c r="L130" s="48">
        <v>14</v>
      </c>
    </row>
    <row r="131" spans="1:12" s="47" customFormat="1" ht="17.25" customHeight="1" thickBot="1" thickTop="1">
      <c r="A131" s="43">
        <v>5</v>
      </c>
      <c r="B131" s="38" t="str">
        <f>INDEX('[3]sex'!$D$3:$D$176,MATCH(C131,'[3]sex'!$B$3:$B$176,0))</f>
        <v>males</v>
      </c>
      <c r="C131" s="45" t="s">
        <v>78</v>
      </c>
      <c r="D131" s="36">
        <f>MATCH(F131,'[3]causes'!$B$3:$B$95,0)</f>
        <v>59</v>
      </c>
      <c r="E131" s="36">
        <f>INDEX('[3]causes'!$D$3:$D$95,MATCH(F131,'[3]causes'!$B$3:$B$95,0))</f>
        <v>1021</v>
      </c>
      <c r="F131" s="58" t="s">
        <v>45</v>
      </c>
      <c r="G131" s="48">
        <v>3.6</v>
      </c>
      <c r="H131" s="48">
        <v>4.2</v>
      </c>
      <c r="I131" s="48">
        <v>2.4</v>
      </c>
      <c r="J131" s="48">
        <v>2.3</v>
      </c>
      <c r="K131" s="48">
        <v>2.2</v>
      </c>
      <c r="L131" s="48">
        <v>1.8</v>
      </c>
    </row>
    <row r="132" spans="1:12" s="47" customFormat="1" ht="17.25" customHeight="1" thickBot="1" thickTop="1">
      <c r="A132" s="43">
        <v>5</v>
      </c>
      <c r="B132" s="38" t="str">
        <f>INDEX('[3]sex'!$D$3:$D$176,MATCH(C132,'[3]sex'!$B$3:$B$176,0))</f>
        <v>males</v>
      </c>
      <c r="C132" s="45" t="s">
        <v>78</v>
      </c>
      <c r="D132" s="36">
        <f>MATCH(F132,'[3]causes'!$B$3:$B$95,0)</f>
        <v>60</v>
      </c>
      <c r="E132" s="36">
        <f>INDEX('[3]causes'!$D$3:$D$95,MATCH(F132,'[3]causes'!$B$3:$B$95,0))</f>
        <v>1022</v>
      </c>
      <c r="F132" s="58" t="s">
        <v>46</v>
      </c>
      <c r="G132" s="48">
        <v>9</v>
      </c>
      <c r="H132" s="48">
        <v>11.3</v>
      </c>
      <c r="I132" s="48">
        <v>13</v>
      </c>
      <c r="J132" s="48">
        <v>12.4</v>
      </c>
      <c r="K132" s="48">
        <v>10.8</v>
      </c>
      <c r="L132" s="48">
        <v>10.7</v>
      </c>
    </row>
    <row r="133" spans="1:12" s="47" customFormat="1" ht="17.25" customHeight="1" thickBot="1" thickTop="1">
      <c r="A133" s="43">
        <v>5</v>
      </c>
      <c r="B133" s="38" t="str">
        <f>INDEX('[3]sex'!$D$3:$D$176,MATCH(C133,'[3]sex'!$B$3:$B$176,0))</f>
        <v>males</v>
      </c>
      <c r="C133" s="45" t="s">
        <v>78</v>
      </c>
      <c r="D133" s="36">
        <f>MATCH(F133,'[3]causes'!$B$3:$B$95,0)</f>
        <v>28</v>
      </c>
      <c r="E133" s="36">
        <f>INDEX('[3]causes'!$D$3:$D$95,MATCH(F133,'[3]causes'!$B$3:$B$95,0))</f>
        <v>880</v>
      </c>
      <c r="F133" s="57" t="s">
        <v>47</v>
      </c>
      <c r="G133" s="48">
        <v>107.6</v>
      </c>
      <c r="H133" s="48">
        <v>106.2</v>
      </c>
      <c r="I133" s="48">
        <v>104.1</v>
      </c>
      <c r="J133" s="48">
        <v>89.7</v>
      </c>
      <c r="K133" s="48">
        <v>84.5</v>
      </c>
      <c r="L133" s="48">
        <v>86.6</v>
      </c>
    </row>
    <row r="134" spans="1:12" s="47" customFormat="1" ht="17.25" customHeight="1" thickBot="1" thickTop="1">
      <c r="A134" s="43">
        <v>5</v>
      </c>
      <c r="B134" s="38" t="str">
        <f>INDEX('[3]sex'!$D$3:$D$176,MATCH(C134,'[3]sex'!$B$3:$B$176,0))</f>
        <v>males</v>
      </c>
      <c r="C134" s="45" t="s">
        <v>78</v>
      </c>
      <c r="D134" s="36">
        <f>MATCH(F134,'[3]causes'!$B$3:$B$95,0)</f>
        <v>29</v>
      </c>
      <c r="E134" s="36">
        <f>INDEX('[3]causes'!$D$3:$D$95,MATCH(F134,'[3]causes'!$B$3:$B$95,0))</f>
        <v>882</v>
      </c>
      <c r="F134" s="57" t="s">
        <v>48</v>
      </c>
      <c r="G134" s="48">
        <v>32.1</v>
      </c>
      <c r="H134" s="48">
        <v>39.6</v>
      </c>
      <c r="I134" s="48">
        <v>52.9</v>
      </c>
      <c r="J134" s="48">
        <v>43.9</v>
      </c>
      <c r="K134" s="48">
        <v>42</v>
      </c>
      <c r="L134" s="48">
        <v>44</v>
      </c>
    </row>
    <row r="135" spans="1:12" s="47" customFormat="1" ht="17.25" customHeight="1" thickBot="1" thickTop="1">
      <c r="A135" s="43">
        <v>5</v>
      </c>
      <c r="B135" s="38" t="str">
        <f>INDEX('[3]sex'!$D$3:$D$176,MATCH(C135,'[3]sex'!$B$3:$B$176,0))</f>
        <v>males</v>
      </c>
      <c r="C135" s="45" t="s">
        <v>78</v>
      </c>
      <c r="D135" s="36">
        <f>MATCH(F135,'[3]causes'!$B$3:$B$95,0)</f>
        <v>63</v>
      </c>
      <c r="E135" s="36">
        <f>INDEX('[3]causes'!$D$3:$D$95,MATCH(F135,'[3]causes'!$B$3:$B$95,0))</f>
        <v>1025</v>
      </c>
      <c r="F135" s="57" t="s">
        <v>49</v>
      </c>
      <c r="G135" s="48" t="s">
        <v>30</v>
      </c>
      <c r="H135" s="48">
        <v>57.1</v>
      </c>
      <c r="I135" s="48">
        <v>43.4</v>
      </c>
      <c r="J135" s="48">
        <v>39.1</v>
      </c>
      <c r="K135" s="48">
        <v>36.4</v>
      </c>
      <c r="L135" s="48">
        <v>36.3</v>
      </c>
    </row>
    <row r="136" spans="1:12" s="47" customFormat="1" ht="17.25" customHeight="1" thickBot="1" thickTop="1">
      <c r="A136" s="43">
        <v>5</v>
      </c>
      <c r="B136" s="38" t="str">
        <f>INDEX('[3]sex'!$D$3:$D$176,MATCH(C136,'[3]sex'!$B$3:$B$176,0))</f>
        <v>males</v>
      </c>
      <c r="C136" s="45" t="s">
        <v>78</v>
      </c>
      <c r="D136" s="36">
        <f>MATCH(F136,'[3]causes'!$B$3:$B$95,0)</f>
        <v>64</v>
      </c>
      <c r="E136" s="36">
        <f>INDEX('[3]causes'!$D$3:$D$95,MATCH(F136,'[3]causes'!$B$3:$B$95,0))</f>
        <v>1026</v>
      </c>
      <c r="F136" s="60" t="s">
        <v>50</v>
      </c>
      <c r="G136" s="48">
        <v>6.7</v>
      </c>
      <c r="H136" s="48">
        <v>5</v>
      </c>
      <c r="I136" s="48">
        <v>3.2</v>
      </c>
      <c r="J136" s="48">
        <v>2.6</v>
      </c>
      <c r="K136" s="48">
        <v>2.4</v>
      </c>
      <c r="L136" s="48">
        <v>2.3</v>
      </c>
    </row>
    <row r="137" spans="1:12" s="47" customFormat="1" ht="17.25" customHeight="1" thickBot="1" thickTop="1">
      <c r="A137" s="43">
        <v>5</v>
      </c>
      <c r="B137" s="38" t="str">
        <f>INDEX('[3]sex'!$D$3:$D$176,MATCH(C137,'[3]sex'!$B$3:$B$176,0))</f>
        <v>males</v>
      </c>
      <c r="C137" s="45" t="s">
        <v>78</v>
      </c>
      <c r="D137" s="36">
        <f>MATCH(F137,'[3]causes'!$B$3:$B$95,0)</f>
        <v>31</v>
      </c>
      <c r="E137" s="36">
        <f>INDEX('[3]causes'!$D$3:$D$95,MATCH(F137,'[3]causes'!$B$3:$B$95,0))</f>
        <v>900</v>
      </c>
      <c r="F137" s="57" t="s">
        <v>51</v>
      </c>
      <c r="G137" s="48">
        <v>58.2</v>
      </c>
      <c r="H137" s="48">
        <v>55.7</v>
      </c>
      <c r="I137" s="48">
        <v>81.9</v>
      </c>
      <c r="J137" s="48">
        <v>77.9</v>
      </c>
      <c r="K137" s="48">
        <v>76.1</v>
      </c>
      <c r="L137" s="48">
        <v>78.7</v>
      </c>
    </row>
    <row r="138" spans="1:12" s="47" customFormat="1" ht="17.25" customHeight="1" thickBot="1" thickTop="1">
      <c r="A138" s="43">
        <v>5</v>
      </c>
      <c r="B138" s="38" t="str">
        <f>INDEX('[3]sex'!$D$3:$D$176,MATCH(C138,'[3]sex'!$B$3:$B$176,0))</f>
        <v>males</v>
      </c>
      <c r="C138" s="45" t="s">
        <v>78</v>
      </c>
      <c r="D138" s="36">
        <f>MATCH(F138,'[3]causes'!$B$3:$B$95,0)</f>
        <v>66</v>
      </c>
      <c r="E138" s="36">
        <f>INDEX('[3]causes'!$D$3:$D$95,MATCH(F138,'[3]causes'!$B$3:$B$95,0))</f>
        <v>1028</v>
      </c>
      <c r="F138" s="58" t="s">
        <v>52</v>
      </c>
      <c r="G138" s="48">
        <v>9.1</v>
      </c>
      <c r="H138" s="48">
        <v>9.2</v>
      </c>
      <c r="I138" s="48">
        <v>8.2</v>
      </c>
      <c r="J138" s="48">
        <v>7.9</v>
      </c>
      <c r="K138" s="48">
        <v>8.1</v>
      </c>
      <c r="L138" s="48">
        <v>8.1</v>
      </c>
    </row>
    <row r="139" spans="1:12" s="47" customFormat="1" ht="17.25" customHeight="1" thickBot="1" thickTop="1">
      <c r="A139" s="43">
        <v>5</v>
      </c>
      <c r="B139" s="38" t="str">
        <f>INDEX('[3]sex'!$D$3:$D$176,MATCH(C139,'[3]sex'!$B$3:$B$176,0))</f>
        <v>males</v>
      </c>
      <c r="C139" s="45" t="s">
        <v>78</v>
      </c>
      <c r="D139" s="36">
        <f>MATCH(F139,'[3]causes'!$B$3:$B$95,0)</f>
        <v>67</v>
      </c>
      <c r="E139" s="36">
        <f>INDEX('[3]causes'!$D$3:$D$95,MATCH(F139,'[3]causes'!$B$3:$B$95,0))</f>
        <v>1029</v>
      </c>
      <c r="F139" s="58" t="s">
        <v>53</v>
      </c>
      <c r="G139" s="48" t="s">
        <v>30</v>
      </c>
      <c r="H139" s="48">
        <v>25.5</v>
      </c>
      <c r="I139" s="48">
        <v>48.4</v>
      </c>
      <c r="J139" s="48">
        <v>45.9</v>
      </c>
      <c r="K139" s="48">
        <v>43.6</v>
      </c>
      <c r="L139" s="48">
        <v>45.6</v>
      </c>
    </row>
    <row r="140" spans="1:12" s="47" customFormat="1" ht="17.25" customHeight="1" thickBot="1" thickTop="1">
      <c r="A140" s="43">
        <v>5</v>
      </c>
      <c r="B140" s="38" t="str">
        <f>INDEX('[3]sex'!$D$3:$D$176,MATCH(C140,'[3]sex'!$B$3:$B$176,0))</f>
        <v>males</v>
      </c>
      <c r="C140" s="45" t="s">
        <v>78</v>
      </c>
      <c r="D140" s="36">
        <f>MATCH(F140,'[3]causes'!$B$3:$B$95,0)</f>
        <v>68</v>
      </c>
      <c r="E140" s="36">
        <f>INDEX('[3]causes'!$D$3:$D$95,MATCH(F140,'[3]causes'!$B$3:$B$95,0))</f>
        <v>1030</v>
      </c>
      <c r="F140" s="59" t="s">
        <v>54</v>
      </c>
      <c r="G140" s="48">
        <v>2.8</v>
      </c>
      <c r="H140" s="48">
        <v>5</v>
      </c>
      <c r="I140" s="48">
        <v>14.4</v>
      </c>
      <c r="J140" s="48">
        <v>13.4</v>
      </c>
      <c r="K140" s="48">
        <v>12.5</v>
      </c>
      <c r="L140" s="48">
        <v>13.2</v>
      </c>
    </row>
    <row r="141" spans="1:12" s="47" customFormat="1" ht="17.25" customHeight="1" thickBot="1" thickTop="1">
      <c r="A141" s="43">
        <v>5</v>
      </c>
      <c r="B141" s="38" t="str">
        <f>INDEX('[3]sex'!$D$3:$D$176,MATCH(C141,'[3]sex'!$B$3:$B$176,0))</f>
        <v>males</v>
      </c>
      <c r="C141" s="45" t="s">
        <v>78</v>
      </c>
      <c r="D141" s="36">
        <f>MATCH(F141,'[3]causes'!$B$3:$B$95,0)</f>
        <v>69</v>
      </c>
      <c r="E141" s="36">
        <f>INDEX('[3]causes'!$D$3:$D$95,MATCH(F141,'[3]causes'!$B$3:$B$95,0))</f>
        <v>1031</v>
      </c>
      <c r="F141" s="58" t="s">
        <v>55</v>
      </c>
      <c r="G141" s="48">
        <v>1.9</v>
      </c>
      <c r="H141" s="48">
        <v>1.7</v>
      </c>
      <c r="I141" s="48">
        <v>1.5</v>
      </c>
      <c r="J141" s="48">
        <v>1.5</v>
      </c>
      <c r="K141" s="48">
        <v>1.4</v>
      </c>
      <c r="L141" s="48">
        <v>1.5</v>
      </c>
    </row>
    <row r="142" spans="1:12" s="47" customFormat="1" ht="17.25" customHeight="1" thickBot="1" thickTop="1">
      <c r="A142" s="43">
        <v>5</v>
      </c>
      <c r="B142" s="38" t="str">
        <f>INDEX('[3]sex'!$D$3:$D$176,MATCH(C142,'[3]sex'!$B$3:$B$176,0))</f>
        <v>males</v>
      </c>
      <c r="C142" s="45" t="s">
        <v>78</v>
      </c>
      <c r="D142" s="36">
        <f>MATCH(F142,'[3]causes'!$B$3:$B$95,0)</f>
        <v>70</v>
      </c>
      <c r="E142" s="36">
        <f>INDEX('[3]causes'!$D$3:$D$95,MATCH(F142,'[3]causes'!$B$3:$B$95,0))</f>
        <v>1032</v>
      </c>
      <c r="F142" s="58" t="s">
        <v>56</v>
      </c>
      <c r="G142" s="48">
        <v>6.6</v>
      </c>
      <c r="H142" s="48">
        <v>7.5</v>
      </c>
      <c r="I142" s="48">
        <v>11.4</v>
      </c>
      <c r="J142" s="48">
        <v>10.7</v>
      </c>
      <c r="K142" s="48">
        <v>10.8</v>
      </c>
      <c r="L142" s="48">
        <v>11.1</v>
      </c>
    </row>
    <row r="143" spans="1:12" s="47" customFormat="1" ht="17.25" customHeight="1" thickBot="1" thickTop="1">
      <c r="A143" s="43">
        <v>5</v>
      </c>
      <c r="B143" s="38" t="str">
        <f>INDEX('[3]sex'!$D$3:$D$176,MATCH(C143,'[3]sex'!$B$3:$B$176,0))</f>
        <v>males</v>
      </c>
      <c r="C143" s="45" t="s">
        <v>78</v>
      </c>
      <c r="D143" s="36">
        <f>MATCH(F143,'[3]causes'!$B$3:$B$95,0)</f>
        <v>71</v>
      </c>
      <c r="E143" s="36">
        <f>INDEX('[3]causes'!$D$3:$D$95,MATCH(F143,'[3]causes'!$B$3:$B$95,0))</f>
        <v>1033</v>
      </c>
      <c r="F143" s="58" t="s">
        <v>100</v>
      </c>
      <c r="G143" s="48">
        <v>35.4</v>
      </c>
      <c r="H143" s="48">
        <v>43.9</v>
      </c>
      <c r="I143" s="48">
        <v>46.4</v>
      </c>
      <c r="J143" s="48">
        <v>42.5</v>
      </c>
      <c r="K143" s="48">
        <v>40.4</v>
      </c>
      <c r="L143" s="48">
        <v>40.7</v>
      </c>
    </row>
    <row r="144" spans="1:12" s="47" customFormat="1" ht="17.25" customHeight="1" thickBot="1" thickTop="1">
      <c r="A144" s="43">
        <v>5</v>
      </c>
      <c r="B144" s="38" t="str">
        <f>INDEX('[3]sex'!$D$3:$D$176,MATCH(C144,'[3]sex'!$B$3:$B$176,0))</f>
        <v>males</v>
      </c>
      <c r="C144" s="45" t="s">
        <v>78</v>
      </c>
      <c r="D144" s="36">
        <f>MATCH(F144,'[3]causes'!$B$3:$B$95,0)</f>
        <v>21</v>
      </c>
      <c r="E144" s="36">
        <f>INDEX('[3]causes'!$D$3:$D$95,MATCH(F144,'[3]causes'!$B$3:$B$95,0))</f>
        <v>812</v>
      </c>
      <c r="F144" s="58" t="s">
        <v>57</v>
      </c>
      <c r="G144" s="48">
        <v>1.7</v>
      </c>
      <c r="H144" s="48">
        <v>1.1</v>
      </c>
      <c r="I144" s="48">
        <v>0.5</v>
      </c>
      <c r="J144" s="48">
        <v>0.3</v>
      </c>
      <c r="K144" s="48">
        <v>0.3</v>
      </c>
      <c r="L144" s="48">
        <v>0.3</v>
      </c>
    </row>
    <row r="145" spans="1:12" s="47" customFormat="1" ht="17.25" customHeight="1" thickBot="1" thickTop="1">
      <c r="A145" s="43">
        <v>5</v>
      </c>
      <c r="B145" s="38" t="str">
        <f>INDEX('[3]sex'!$D$3:$D$176,MATCH(C145,'[3]sex'!$B$3:$B$176,0))</f>
        <v>males</v>
      </c>
      <c r="C145" s="45" t="s">
        <v>78</v>
      </c>
      <c r="D145" s="36">
        <f>MATCH(F145,'[3]causes'!$B$3:$B$95,0)</f>
        <v>73</v>
      </c>
      <c r="E145" s="36">
        <f>INDEX('[3]causes'!$D$3:$D$95,MATCH(F145,'[3]causes'!$B$3:$B$95,0))</f>
        <v>1035</v>
      </c>
      <c r="F145" s="58" t="s">
        <v>58</v>
      </c>
      <c r="G145" s="48">
        <v>29</v>
      </c>
      <c r="H145" s="48">
        <v>38.3</v>
      </c>
      <c r="I145" s="48">
        <v>40.2</v>
      </c>
      <c r="J145" s="48">
        <v>35.6</v>
      </c>
      <c r="K145" s="48">
        <v>32.3</v>
      </c>
      <c r="L145" s="48">
        <v>31.5</v>
      </c>
    </row>
    <row r="146" spans="1:12" s="47" customFormat="1" ht="17.25" customHeight="1" thickBot="1" thickTop="1">
      <c r="A146" s="43">
        <v>5</v>
      </c>
      <c r="B146" s="38" t="str">
        <f>INDEX('[3]sex'!$D$3:$D$176,MATCH(C146,'[3]sex'!$B$3:$B$176,0))</f>
        <v>males</v>
      </c>
      <c r="C146" s="45" t="s">
        <v>78</v>
      </c>
      <c r="D146" s="36">
        <f>MATCH(F146,'[3]causes'!$B$3:$B$95,0)</f>
        <v>74</v>
      </c>
      <c r="E146" s="36">
        <f>INDEX('[3]causes'!$D$3:$D$95,MATCH(F146,'[3]causes'!$B$3:$B$95,0))</f>
        <v>1036</v>
      </c>
      <c r="F146" s="58" t="s">
        <v>59</v>
      </c>
      <c r="G146" s="48">
        <v>0.5</v>
      </c>
      <c r="H146" s="48">
        <v>0.7</v>
      </c>
      <c r="I146" s="48">
        <v>1</v>
      </c>
      <c r="J146" s="48">
        <v>1</v>
      </c>
      <c r="K146" s="48">
        <v>1</v>
      </c>
      <c r="L146" s="48">
        <v>1.1</v>
      </c>
    </row>
    <row r="147" spans="1:12" s="47" customFormat="1" ht="17.25" customHeight="1" thickBot="1" thickTop="1">
      <c r="A147" s="43">
        <v>5</v>
      </c>
      <c r="B147" s="38" t="str">
        <f>INDEX('[3]sex'!$D$3:$D$176,MATCH(C147,'[3]sex'!$B$3:$B$176,0))</f>
        <v>males</v>
      </c>
      <c r="C147" s="45" t="s">
        <v>78</v>
      </c>
      <c r="D147" s="36">
        <f>MATCH(F147,'[3]causes'!$B$3:$B$95,0)</f>
        <v>75</v>
      </c>
      <c r="E147" s="36">
        <f>INDEX('[3]causes'!$D$3:$D$95,MATCH(F147,'[3]causes'!$B$3:$B$95,0))</f>
        <v>1037</v>
      </c>
      <c r="F147" s="58" t="s">
        <v>60</v>
      </c>
      <c r="G147" s="48">
        <v>0.014</v>
      </c>
      <c r="H147" s="48">
        <v>0.256</v>
      </c>
      <c r="I147" s="48">
        <v>1.756</v>
      </c>
      <c r="J147" s="48">
        <v>2.844</v>
      </c>
      <c r="K147" s="48">
        <v>4.199</v>
      </c>
      <c r="L147" s="48">
        <v>5.183</v>
      </c>
    </row>
    <row r="148" spans="1:12" s="47" customFormat="1" ht="17.25" customHeight="1" thickBot="1" thickTop="1">
      <c r="A148" s="43">
        <v>5</v>
      </c>
      <c r="B148" s="38" t="str">
        <f>INDEX('[3]sex'!$D$3:$D$176,MATCH(C148,'[3]sex'!$B$3:$B$176,0))</f>
        <v>males</v>
      </c>
      <c r="C148" s="45" t="s">
        <v>78</v>
      </c>
      <c r="D148" s="36">
        <f>MATCH(F148,'[3]causes'!$B$3:$B$95,0)</f>
        <v>76</v>
      </c>
      <c r="E148" s="36">
        <f>INDEX('[3]causes'!$D$3:$D$95,MATCH(F148,'[3]causes'!$B$3:$B$95,0))</f>
        <v>1038</v>
      </c>
      <c r="F148" s="57" t="s">
        <v>61</v>
      </c>
      <c r="G148" s="48">
        <v>14.7</v>
      </c>
      <c r="H148" s="48">
        <v>11.8</v>
      </c>
      <c r="I148" s="48">
        <v>9.1</v>
      </c>
      <c r="J148" s="48">
        <v>8.8</v>
      </c>
      <c r="K148" s="48">
        <v>8.3</v>
      </c>
      <c r="L148" s="48">
        <v>8.3</v>
      </c>
    </row>
    <row r="149" spans="1:12" s="47" customFormat="1" ht="17.25" customHeight="1" thickBot="1" thickTop="1">
      <c r="A149" s="43">
        <v>5</v>
      </c>
      <c r="B149" s="38" t="str">
        <f>INDEX('[3]sex'!$D$3:$D$176,MATCH(C149,'[3]sex'!$B$3:$B$176,0))</f>
        <v>males</v>
      </c>
      <c r="C149" s="45" t="s">
        <v>78</v>
      </c>
      <c r="D149" s="36">
        <f>MATCH(F149,'[3]causes'!$B$3:$B$95,0)</f>
        <v>24</v>
      </c>
      <c r="E149" s="36">
        <f>INDEX('[3]causes'!$D$3:$D$95,MATCH(F149,'[3]causes'!$B$3:$B$95,0))</f>
        <v>830</v>
      </c>
      <c r="F149" s="57" t="s">
        <v>62</v>
      </c>
      <c r="G149" s="48" t="s">
        <v>30</v>
      </c>
      <c r="H149" s="48">
        <v>11.5</v>
      </c>
      <c r="I149" s="48">
        <v>15.8</v>
      </c>
      <c r="J149" s="48">
        <v>14.2</v>
      </c>
      <c r="K149" s="48">
        <v>13.3</v>
      </c>
      <c r="L149" s="48">
        <v>13.7</v>
      </c>
    </row>
    <row r="150" spans="1:12" s="47" customFormat="1" ht="17.25" customHeight="1" thickBot="1" thickTop="1">
      <c r="A150" s="43">
        <v>5</v>
      </c>
      <c r="B150" s="38" t="str">
        <f>INDEX('[3]sex'!$D$3:$D$176,MATCH(C150,'[3]sex'!$B$3:$B$176,0))</f>
        <v>males</v>
      </c>
      <c r="C150" s="45" t="s">
        <v>78</v>
      </c>
      <c r="D150" s="36">
        <f>MATCH(F150,'[3]causes'!$B$3:$B$95,0)</f>
        <v>78</v>
      </c>
      <c r="E150" s="36">
        <f>INDEX('[3]causes'!$D$3:$D$95,MATCH(F150,'[3]causes'!$B$3:$B$95,0))</f>
        <v>1040</v>
      </c>
      <c r="F150" s="57" t="s">
        <v>63</v>
      </c>
      <c r="G150" s="48" t="s">
        <v>30</v>
      </c>
      <c r="H150" s="48">
        <v>0.013</v>
      </c>
      <c r="I150" s="48">
        <v>0.009</v>
      </c>
      <c r="J150" s="48">
        <v>0.009</v>
      </c>
      <c r="K150" s="48">
        <v>0.014</v>
      </c>
      <c r="L150" s="48">
        <v>0.006</v>
      </c>
    </row>
    <row r="151" spans="1:12" s="47" customFormat="1" ht="17.25" customHeight="1" thickBot="1" thickTop="1">
      <c r="A151" s="43">
        <v>5</v>
      </c>
      <c r="B151" s="38" t="str">
        <f>INDEX('[3]sex'!$D$3:$D$176,MATCH(C151,'[3]sex'!$B$3:$B$176,0))</f>
        <v>males</v>
      </c>
      <c r="C151" s="45" t="s">
        <v>78</v>
      </c>
      <c r="D151" s="36">
        <f>MATCH(F151,'[3]causes'!$B$3:$B$95,0)</f>
        <v>27</v>
      </c>
      <c r="E151" s="36">
        <f>INDEX('[3]causes'!$D$3:$D$95,MATCH(F151,'[3]causes'!$B$3:$B$95,0))</f>
        <v>860</v>
      </c>
      <c r="F151" s="57" t="s">
        <v>64</v>
      </c>
      <c r="G151" s="48" t="s">
        <v>30</v>
      </c>
      <c r="H151" s="48">
        <v>0.2</v>
      </c>
      <c r="I151" s="48">
        <v>0.1</v>
      </c>
      <c r="J151" s="48">
        <v>0.1</v>
      </c>
      <c r="K151" s="48">
        <v>0.1</v>
      </c>
      <c r="L151" s="48">
        <v>0.1</v>
      </c>
    </row>
    <row r="152" spans="1:12" s="47" customFormat="1" ht="17.25" customHeight="1" thickBot="1" thickTop="1">
      <c r="A152" s="43">
        <v>5</v>
      </c>
      <c r="B152" s="38" t="str">
        <f>INDEX('[3]sex'!$D$3:$D$176,MATCH(C152,'[3]sex'!$B$3:$B$176,0))</f>
        <v>males</v>
      </c>
      <c r="C152" s="45" t="s">
        <v>78</v>
      </c>
      <c r="D152" s="36">
        <f>MATCH(F152,'[3]causes'!$B$3:$B$95,0)</f>
        <v>80</v>
      </c>
      <c r="E152" s="36">
        <f>INDEX('[3]causes'!$D$3:$D$95,MATCH(F152,'[3]causes'!$B$3:$B$95,0))</f>
        <v>1042</v>
      </c>
      <c r="F152" s="57" t="s">
        <v>65</v>
      </c>
      <c r="G152" s="48">
        <v>7.4</v>
      </c>
      <c r="H152" s="48">
        <v>6.2</v>
      </c>
      <c r="I152" s="48">
        <v>5.7</v>
      </c>
      <c r="J152" s="48">
        <v>5.5</v>
      </c>
      <c r="K152" s="48">
        <v>5.3</v>
      </c>
      <c r="L152" s="48">
        <v>5.2</v>
      </c>
    </row>
    <row r="153" spans="1:12" s="47" customFormat="1" ht="17.25" customHeight="1" thickBot="1" thickTop="1">
      <c r="A153" s="43">
        <v>5</v>
      </c>
      <c r="B153" s="38" t="str">
        <f>INDEX('[3]sex'!$D$3:$D$176,MATCH(C153,'[3]sex'!$B$3:$B$176,0))</f>
        <v>males</v>
      </c>
      <c r="C153" s="45" t="s">
        <v>78</v>
      </c>
      <c r="D153" s="36">
        <f>MATCH(F153,'[3]causes'!$B$3:$B$95,0)</f>
        <v>81</v>
      </c>
      <c r="E153" s="36">
        <f>INDEX('[3]causes'!$D$3:$D$95,MATCH(F153,'[3]causes'!$B$3:$B$95,0))</f>
        <v>1043</v>
      </c>
      <c r="F153" s="58" t="s">
        <v>66</v>
      </c>
      <c r="G153" s="48">
        <v>6.4</v>
      </c>
      <c r="H153" s="48">
        <v>5.1</v>
      </c>
      <c r="I153" s="48">
        <v>4.7</v>
      </c>
      <c r="J153" s="48">
        <v>4.6</v>
      </c>
      <c r="K153" s="48">
        <v>4.4</v>
      </c>
      <c r="L153" s="48">
        <v>4.3</v>
      </c>
    </row>
    <row r="154" spans="1:12" s="47" customFormat="1" ht="17.25" customHeight="1" thickBot="1" thickTop="1">
      <c r="A154" s="43">
        <v>5</v>
      </c>
      <c r="B154" s="38" t="str">
        <f>INDEX('[3]sex'!$D$3:$D$176,MATCH(C154,'[3]sex'!$B$3:$B$176,0))</f>
        <v>males</v>
      </c>
      <c r="C154" s="45" t="s">
        <v>78</v>
      </c>
      <c r="D154" s="36">
        <f>MATCH(F154,'[3]causes'!$B$3:$B$95,0)</f>
        <v>82</v>
      </c>
      <c r="E154" s="36">
        <f>INDEX('[3]causes'!$D$3:$D$95,MATCH(F154,'[3]causes'!$B$3:$B$95,0))</f>
        <v>1044</v>
      </c>
      <c r="F154" s="57" t="s">
        <v>67</v>
      </c>
      <c r="G154" s="48">
        <v>15.6</v>
      </c>
      <c r="H154" s="48">
        <v>8.5</v>
      </c>
      <c r="I154" s="48">
        <v>8.2</v>
      </c>
      <c r="J154" s="48">
        <v>7.3</v>
      </c>
      <c r="K154" s="48">
        <v>6.6</v>
      </c>
      <c r="L154" s="48">
        <v>7</v>
      </c>
    </row>
    <row r="155" spans="1:12" s="47" customFormat="1" ht="17.25" customHeight="1" thickBot="1" thickTop="1">
      <c r="A155" s="43">
        <v>5</v>
      </c>
      <c r="B155" s="38" t="str">
        <f>INDEX('[3]sex'!$D$3:$D$176,MATCH(C155,'[3]sex'!$B$3:$B$176,0))</f>
        <v>males</v>
      </c>
      <c r="C155" s="45" t="s">
        <v>78</v>
      </c>
      <c r="D155" s="36">
        <f>MATCH(F155,'[3]causes'!$B$3:$B$95,0)</f>
        <v>83</v>
      </c>
      <c r="E155" s="36">
        <f>INDEX('[3]causes'!$D$3:$D$95,MATCH(F155,'[3]causes'!$B$3:$B$95,0))</f>
        <v>1045</v>
      </c>
      <c r="F155" s="58" t="s">
        <v>68</v>
      </c>
      <c r="G155" s="48">
        <v>13.2</v>
      </c>
      <c r="H155" s="48">
        <v>6.1</v>
      </c>
      <c r="I155" s="48">
        <v>7.2</v>
      </c>
      <c r="J155" s="48">
        <v>6.2</v>
      </c>
      <c r="K155" s="48">
        <v>5.7</v>
      </c>
      <c r="L155" s="48">
        <v>6.2</v>
      </c>
    </row>
    <row r="156" spans="1:12" s="47" customFormat="1" ht="17.25" customHeight="1" thickBot="1" thickTop="1">
      <c r="A156" s="43">
        <v>5</v>
      </c>
      <c r="B156" s="38" t="str">
        <f>INDEX('[3]sex'!$D$3:$D$176,MATCH(C156,'[3]sex'!$B$3:$B$176,0))</f>
        <v>males</v>
      </c>
      <c r="C156" s="45" t="s">
        <v>78</v>
      </c>
      <c r="D156" s="36">
        <f>MATCH(F156,'[3]causes'!$B$3:$B$95,0)</f>
        <v>84</v>
      </c>
      <c r="E156" s="36">
        <f>INDEX('[3]causes'!$D$3:$D$95,MATCH(F156,'[3]causes'!$B$3:$B$95,0))</f>
        <v>1046</v>
      </c>
      <c r="F156" s="58" t="s">
        <v>69</v>
      </c>
      <c r="G156" s="48">
        <v>0.193</v>
      </c>
      <c r="H156" s="48">
        <v>0.232</v>
      </c>
      <c r="I156" s="48">
        <v>0.108</v>
      </c>
      <c r="J156" s="48">
        <v>0.167</v>
      </c>
      <c r="K156" s="48">
        <v>0.138</v>
      </c>
      <c r="L156" s="48">
        <v>0.151</v>
      </c>
    </row>
    <row r="157" spans="1:12" s="47" customFormat="1" ht="17.25" customHeight="1" thickBot="1" thickTop="1">
      <c r="A157" s="43">
        <v>5</v>
      </c>
      <c r="B157" s="38" t="str">
        <f>INDEX('[3]sex'!$D$3:$D$176,MATCH(C157,'[3]sex'!$B$3:$B$176,0))</f>
        <v>males</v>
      </c>
      <c r="C157" s="45" t="s">
        <v>78</v>
      </c>
      <c r="D157" s="36">
        <f>MATCH(F157,'[3]causes'!$B$3:$B$95,0)</f>
        <v>85</v>
      </c>
      <c r="E157" s="36">
        <f>INDEX('[3]causes'!$D$3:$D$95,MATCH(F157,'[3]causes'!$B$3:$B$95,0))</f>
        <v>1047</v>
      </c>
      <c r="F157" s="57" t="s">
        <v>77</v>
      </c>
      <c r="G157" s="48">
        <v>1.1</v>
      </c>
      <c r="H157" s="48">
        <v>1.2</v>
      </c>
      <c r="I157" s="48">
        <v>1</v>
      </c>
      <c r="J157" s="48">
        <v>1</v>
      </c>
      <c r="K157" s="48">
        <v>0.9</v>
      </c>
      <c r="L157" s="48">
        <v>0.9</v>
      </c>
    </row>
    <row r="158" spans="1:12" s="47" customFormat="1" ht="17.25" customHeight="1" thickBot="1" thickTop="1">
      <c r="A158" s="43">
        <v>5</v>
      </c>
      <c r="B158" s="38" t="str">
        <f>INDEX('[3]sex'!$D$3:$D$176,MATCH(C158,'[3]sex'!$B$3:$B$176,0))</f>
        <v>males</v>
      </c>
      <c r="C158" s="45" t="s">
        <v>78</v>
      </c>
      <c r="D158" s="36">
        <f>MATCH(F158,'[3]causes'!$B$3:$B$95,0)</f>
        <v>86</v>
      </c>
      <c r="E158" s="36">
        <f>INDEX('[3]causes'!$D$3:$D$95,MATCH(F158,'[3]causes'!$B$3:$B$95,0))</f>
        <v>1048</v>
      </c>
      <c r="F158" s="57" t="s">
        <v>70</v>
      </c>
      <c r="G158" s="48">
        <v>1</v>
      </c>
      <c r="H158" s="48">
        <v>1</v>
      </c>
      <c r="I158" s="48">
        <v>0.8</v>
      </c>
      <c r="J158" s="48">
        <v>0.8</v>
      </c>
      <c r="K158" s="48">
        <v>0.8</v>
      </c>
      <c r="L158" s="48">
        <v>0.8</v>
      </c>
    </row>
    <row r="159" spans="1:12" s="47" customFormat="1" ht="17.25" customHeight="1" thickBot="1" thickTop="1">
      <c r="A159" s="43">
        <v>5</v>
      </c>
      <c r="B159" s="38" t="str">
        <f>INDEX('[3]sex'!$D$3:$D$176,MATCH(C159,'[3]sex'!$B$3:$B$176,0))</f>
        <v>males</v>
      </c>
      <c r="C159" s="45" t="s">
        <v>78</v>
      </c>
      <c r="D159" s="36">
        <f>MATCH(F159,'[3]causes'!$B$3:$B$95,0)</f>
        <v>87</v>
      </c>
      <c r="E159" s="36">
        <f>INDEX('[3]causes'!$D$3:$D$95,MATCH(F159,'[3]causes'!$B$3:$B$95,0))</f>
        <v>1049</v>
      </c>
      <c r="F159" s="58" t="s">
        <v>71</v>
      </c>
      <c r="G159" s="48">
        <v>0.7</v>
      </c>
      <c r="H159" s="48">
        <v>0.6</v>
      </c>
      <c r="I159" s="48">
        <v>0.4</v>
      </c>
      <c r="J159" s="48">
        <v>0.4</v>
      </c>
      <c r="K159" s="48">
        <v>0.5</v>
      </c>
      <c r="L159" s="48">
        <v>0.4</v>
      </c>
    </row>
    <row r="160" spans="1:12" s="47" customFormat="1" ht="17.25" customHeight="1" thickBot="1" thickTop="1">
      <c r="A160" s="43">
        <v>5</v>
      </c>
      <c r="B160" s="38" t="str">
        <f>INDEX('[3]sex'!$D$3:$D$176,MATCH(C160,'[3]sex'!$B$3:$B$176,0))</f>
        <v>males</v>
      </c>
      <c r="C160" s="45" t="s">
        <v>78</v>
      </c>
      <c r="D160" s="36">
        <f>MATCH(F160,'[3]causes'!$B$3:$B$95,0)</f>
        <v>88</v>
      </c>
      <c r="E160" s="36">
        <f>INDEX('[3]causes'!$D$3:$D$95,MATCH(F160,'[3]causes'!$B$3:$B$95,0))</f>
        <v>1050</v>
      </c>
      <c r="F160" s="57" t="s">
        <v>72</v>
      </c>
      <c r="G160" s="48">
        <v>1.3</v>
      </c>
      <c r="H160" s="48">
        <v>1.2</v>
      </c>
      <c r="I160" s="48">
        <v>1.5</v>
      </c>
      <c r="J160" s="48">
        <v>1.3</v>
      </c>
      <c r="K160" s="48">
        <v>1.3</v>
      </c>
      <c r="L160" s="48">
        <v>1.3</v>
      </c>
    </row>
    <row r="161" spans="1:12" s="47" customFormat="1" ht="17.25" customHeight="1" thickBot="1" thickTop="1">
      <c r="A161" s="43">
        <v>5</v>
      </c>
      <c r="B161" s="38" t="str">
        <f>INDEX('[3]sex'!$D$3:$D$176,MATCH(C161,'[3]sex'!$B$3:$B$176,0))</f>
        <v>males</v>
      </c>
      <c r="C161" s="45" t="s">
        <v>78</v>
      </c>
      <c r="D161" s="36">
        <f>MATCH(F161,'[3]causes'!$B$3:$B$95,0)</f>
        <v>90</v>
      </c>
      <c r="E161" s="36">
        <f>INDEX('[3]causes'!$D$3:$D$95,MATCH(F161,'[3]causes'!$B$3:$B$95,0))</f>
        <v>1052</v>
      </c>
      <c r="F161" s="57" t="s">
        <v>73</v>
      </c>
      <c r="G161" s="48">
        <v>51.7</v>
      </c>
      <c r="H161" s="48">
        <v>63.4</v>
      </c>
      <c r="I161" s="48">
        <v>77.4</v>
      </c>
      <c r="J161" s="48">
        <v>68.8</v>
      </c>
      <c r="K161" s="48">
        <v>63.6</v>
      </c>
      <c r="L161" s="48">
        <v>66.5</v>
      </c>
    </row>
    <row r="162" spans="1:12" s="47" customFormat="1" ht="17.25" customHeight="1" thickBot="1" thickTop="1">
      <c r="A162" s="43">
        <v>5</v>
      </c>
      <c r="B162" s="38" t="str">
        <f>INDEX('[3]sex'!$D$3:$D$176,MATCH(C162,'[3]sex'!$B$3:$B$176,0))</f>
        <v>males</v>
      </c>
      <c r="C162" s="45" t="s">
        <v>78</v>
      </c>
      <c r="D162" s="36">
        <f>MATCH(F162,'[3]causes'!$B$3:$B$95,0)</f>
        <v>91</v>
      </c>
      <c r="E162" s="36">
        <f>INDEX('[3]causes'!$D$3:$D$95,MATCH(F162,'[3]causes'!$B$3:$B$95,0))</f>
        <v>1053</v>
      </c>
      <c r="F162" s="58" t="s">
        <v>74</v>
      </c>
      <c r="G162" s="48">
        <v>18</v>
      </c>
      <c r="H162" s="48">
        <v>16.4</v>
      </c>
      <c r="I162" s="48">
        <v>13.7</v>
      </c>
      <c r="J162" s="48">
        <v>12.6</v>
      </c>
      <c r="K162" s="48">
        <v>12.4</v>
      </c>
      <c r="L162" s="48">
        <v>14.9</v>
      </c>
    </row>
    <row r="163" spans="1:12" s="47" customFormat="1" ht="17.25" customHeight="1" thickBot="1" thickTop="1">
      <c r="A163" s="43">
        <v>5</v>
      </c>
      <c r="B163" s="38" t="str">
        <f>INDEX('[3]sex'!$D$3:$D$176,MATCH(C163,'[3]sex'!$B$3:$B$176,0))</f>
        <v>females</v>
      </c>
      <c r="C163" s="45" t="s">
        <v>79</v>
      </c>
      <c r="D163" s="36">
        <f>MATCH(F163,'[3]causes'!$B$3:$B$95,0)</f>
        <v>39</v>
      </c>
      <c r="E163" s="36" t="str">
        <f>INDEX('[3]causes'!$D$3:$D$95,MATCH(F163,'[3]causes'!$B$3:$B$95,0))</f>
        <v>TOT</v>
      </c>
      <c r="F163" s="57" t="s">
        <v>24</v>
      </c>
      <c r="G163" s="48">
        <v>1325.8</v>
      </c>
      <c r="H163" s="48">
        <v>1348.5</v>
      </c>
      <c r="I163" s="48">
        <v>1380</v>
      </c>
      <c r="J163" s="48">
        <v>1331.2</v>
      </c>
      <c r="K163" s="48">
        <v>1289.9</v>
      </c>
      <c r="L163" s="48">
        <v>1291.8</v>
      </c>
    </row>
    <row r="164" spans="1:12" s="47" customFormat="1" ht="17.25" customHeight="1" thickBot="1" thickTop="1">
      <c r="A164" s="43">
        <v>5</v>
      </c>
      <c r="B164" s="38" t="str">
        <f>INDEX('[3]sex'!$D$3:$D$176,MATCH(C164,'[3]sex'!$B$3:$B$176,0))</f>
        <v>females</v>
      </c>
      <c r="C164" s="45" t="s">
        <v>79</v>
      </c>
      <c r="D164" s="36">
        <f>MATCH(F164,'[3]causes'!$B$3:$B$95,0)</f>
        <v>40</v>
      </c>
      <c r="E164" s="36">
        <f>INDEX('[3]causes'!$D$3:$D$95,MATCH(F164,'[3]causes'!$B$3:$B$95,0))</f>
        <v>1002</v>
      </c>
      <c r="F164" s="57" t="s">
        <v>25</v>
      </c>
      <c r="G164" s="48">
        <v>844.2</v>
      </c>
      <c r="H164" s="48">
        <v>885</v>
      </c>
      <c r="I164" s="48">
        <v>909.8</v>
      </c>
      <c r="J164" s="48">
        <v>881.2</v>
      </c>
      <c r="K164" s="48">
        <v>852.8</v>
      </c>
      <c r="L164" s="48">
        <v>852.4</v>
      </c>
    </row>
    <row r="165" spans="1:12" s="47" customFormat="1" ht="17.25" customHeight="1" thickBot="1" thickTop="1">
      <c r="A165" s="43">
        <v>5</v>
      </c>
      <c r="B165" s="38" t="str">
        <f>INDEX('[3]sex'!$D$3:$D$176,MATCH(C165,'[3]sex'!$B$3:$B$176,0))</f>
        <v>females</v>
      </c>
      <c r="C165" s="45" t="s">
        <v>79</v>
      </c>
      <c r="D165" s="36">
        <f>MATCH(F165,'[3]causes'!$B$3:$B$95,0)</f>
        <v>41</v>
      </c>
      <c r="E165" s="36">
        <f>INDEX('[3]causes'!$D$3:$D$95,MATCH(F165,'[3]causes'!$B$3:$B$95,0))</f>
        <v>1003</v>
      </c>
      <c r="F165" s="58" t="s">
        <v>26</v>
      </c>
      <c r="G165" s="48">
        <v>7</v>
      </c>
      <c r="H165" s="48">
        <v>13.6</v>
      </c>
      <c r="I165" s="48">
        <v>16.7</v>
      </c>
      <c r="J165" s="48">
        <v>18.1</v>
      </c>
      <c r="K165" s="48">
        <v>18.7</v>
      </c>
      <c r="L165" s="48">
        <v>19.1</v>
      </c>
    </row>
    <row r="166" spans="1:12" s="47" customFormat="1" ht="17.25" customHeight="1" thickBot="1" thickTop="1">
      <c r="A166" s="43">
        <v>5</v>
      </c>
      <c r="B166" s="38" t="str">
        <f>INDEX('[3]sex'!$D$3:$D$176,MATCH(C166,'[3]sex'!$B$3:$B$176,0))</f>
        <v>females</v>
      </c>
      <c r="C166" s="45" t="s">
        <v>79</v>
      </c>
      <c r="D166" s="36">
        <f>MATCH(F166,'[3]causes'!$B$3:$B$95,0)</f>
        <v>42</v>
      </c>
      <c r="E166" s="36">
        <f>INDEX('[3]causes'!$D$3:$D$95,MATCH(F166,'[3]causes'!$B$3:$B$95,0))</f>
        <v>1004</v>
      </c>
      <c r="F166" s="58" t="s">
        <v>27</v>
      </c>
      <c r="G166" s="48">
        <v>363.1</v>
      </c>
      <c r="H166" s="48">
        <v>379.1</v>
      </c>
      <c r="I166" s="48">
        <v>407.6</v>
      </c>
      <c r="J166" s="48">
        <v>409.4</v>
      </c>
      <c r="K166" s="48">
        <v>404.6</v>
      </c>
      <c r="L166" s="48">
        <v>408.9</v>
      </c>
    </row>
    <row r="167" spans="1:12" s="47" customFormat="1" ht="17.25" customHeight="1" thickBot="1" thickTop="1">
      <c r="A167" s="43">
        <v>5</v>
      </c>
      <c r="B167" s="38" t="str">
        <f>INDEX('[3]sex'!$D$3:$D$176,MATCH(C167,'[3]sex'!$B$3:$B$176,0))</f>
        <v>females</v>
      </c>
      <c r="C167" s="45" t="s">
        <v>79</v>
      </c>
      <c r="D167" s="36">
        <f>MATCH(F167,'[3]causes'!$B$3:$B$95,0)</f>
        <v>43</v>
      </c>
      <c r="E167" s="36">
        <f>INDEX('[3]causes'!$D$3:$D$95,MATCH(F167,'[3]causes'!$B$3:$B$95,0))</f>
        <v>1005</v>
      </c>
      <c r="F167" s="59" t="s">
        <v>28</v>
      </c>
      <c r="G167" s="48">
        <v>29.4</v>
      </c>
      <c r="H167" s="48">
        <v>34.9</v>
      </c>
      <c r="I167" s="48">
        <v>37</v>
      </c>
      <c r="J167" s="48">
        <v>38.1</v>
      </c>
      <c r="K167" s="48">
        <v>39.9</v>
      </c>
      <c r="L167" s="48">
        <v>39.8</v>
      </c>
    </row>
    <row r="168" spans="1:12" s="47" customFormat="1" ht="17.25" customHeight="1" thickBot="1" thickTop="1">
      <c r="A168" s="43">
        <v>5</v>
      </c>
      <c r="B168" s="38" t="str">
        <f>INDEX('[3]sex'!$D$3:$D$176,MATCH(C168,'[3]sex'!$B$3:$B$176,0))</f>
        <v>females</v>
      </c>
      <c r="C168" s="45" t="s">
        <v>79</v>
      </c>
      <c r="D168" s="36">
        <f>MATCH(F168,'[3]causes'!$B$3:$B$95,0)</f>
        <v>44</v>
      </c>
      <c r="E168" s="36">
        <f>INDEX('[3]causes'!$D$3:$D$95,MATCH(F168,'[3]causes'!$B$3:$B$95,0))</f>
        <v>1006</v>
      </c>
      <c r="F168" s="58" t="s">
        <v>29</v>
      </c>
      <c r="G168" s="48" t="s">
        <v>30</v>
      </c>
      <c r="H168" s="48">
        <v>31.7</v>
      </c>
      <c r="I168" s="48">
        <v>52.9</v>
      </c>
      <c r="J168" s="48">
        <v>50.5</v>
      </c>
      <c r="K168" s="48">
        <v>49.3</v>
      </c>
      <c r="L168" s="48">
        <v>53.2</v>
      </c>
    </row>
    <row r="169" spans="1:12" s="47" customFormat="1" ht="17.25" customHeight="1" thickBot="1" thickTop="1">
      <c r="A169" s="43">
        <v>5</v>
      </c>
      <c r="B169" s="38" t="str">
        <f>INDEX('[3]sex'!$D$3:$D$176,MATCH(C169,'[3]sex'!$B$3:$B$176,0))</f>
        <v>females</v>
      </c>
      <c r="C169" s="45" t="s">
        <v>79</v>
      </c>
      <c r="D169" s="36">
        <f>MATCH(F169,'[3]causes'!$B$3:$B$95,0)</f>
        <v>45</v>
      </c>
      <c r="E169" s="36">
        <f>INDEX('[3]causes'!$D$3:$D$95,MATCH(F169,'[3]causes'!$B$3:$B$95,0))</f>
        <v>1007</v>
      </c>
      <c r="F169" s="58" t="s">
        <v>31</v>
      </c>
      <c r="G169" s="48">
        <v>346.1</v>
      </c>
      <c r="H169" s="48">
        <v>376</v>
      </c>
      <c r="I169" s="48">
        <v>372.7</v>
      </c>
      <c r="J169" s="48">
        <v>352.7</v>
      </c>
      <c r="K169" s="48">
        <v>332.7</v>
      </c>
      <c r="L169" s="48">
        <v>325.6</v>
      </c>
    </row>
    <row r="170" spans="1:12" s="47" customFormat="1" ht="17.25" customHeight="1" thickBot="1" thickTop="1">
      <c r="A170" s="43">
        <v>5</v>
      </c>
      <c r="B170" s="38" t="str">
        <f>INDEX('[3]sex'!$D$3:$D$176,MATCH(C170,'[3]sex'!$B$3:$B$176,0))</f>
        <v>females</v>
      </c>
      <c r="C170" s="45" t="s">
        <v>79</v>
      </c>
      <c r="D170" s="36">
        <f>MATCH(F170,'[3]causes'!$B$3:$B$95,0)</f>
        <v>46</v>
      </c>
      <c r="E170" s="36">
        <f>INDEX('[3]causes'!$D$3:$D$95,MATCH(F170,'[3]causes'!$B$3:$B$95,0))</f>
        <v>1008</v>
      </c>
      <c r="F170" s="57" t="s">
        <v>32</v>
      </c>
      <c r="G170" s="48">
        <v>168.1</v>
      </c>
      <c r="H170" s="48">
        <v>172.6</v>
      </c>
      <c r="I170" s="48">
        <v>172.1</v>
      </c>
      <c r="J170" s="48">
        <v>173</v>
      </c>
      <c r="K170" s="48">
        <v>175</v>
      </c>
      <c r="L170" s="48">
        <v>176.2</v>
      </c>
    </row>
    <row r="171" spans="1:12" s="47" customFormat="1" ht="17.25" customHeight="1" thickBot="1" thickTop="1">
      <c r="A171" s="43">
        <v>5</v>
      </c>
      <c r="B171" s="38" t="str">
        <f>INDEX('[3]sex'!$D$3:$D$176,MATCH(C171,'[3]sex'!$B$3:$B$176,0))</f>
        <v>females</v>
      </c>
      <c r="C171" s="45" t="s">
        <v>79</v>
      </c>
      <c r="D171" s="36">
        <f>MATCH(F171,'[3]causes'!$B$3:$B$95,0)</f>
        <v>47</v>
      </c>
      <c r="E171" s="36">
        <f>INDEX('[3]causes'!$D$3:$D$95,MATCH(F171,'[3]causes'!$B$3:$B$95,0))</f>
        <v>1009</v>
      </c>
      <c r="F171" s="58" t="s">
        <v>33</v>
      </c>
      <c r="G171" s="48">
        <v>166.2</v>
      </c>
      <c r="H171" s="48">
        <v>170.9</v>
      </c>
      <c r="I171" s="48">
        <v>170.3</v>
      </c>
      <c r="J171" s="48">
        <v>171.2</v>
      </c>
      <c r="K171" s="48">
        <v>173</v>
      </c>
      <c r="L171" s="48">
        <v>174.3</v>
      </c>
    </row>
    <row r="172" spans="1:12" s="47" customFormat="1" ht="17.25" customHeight="1" thickBot="1" thickTop="1">
      <c r="A172" s="43">
        <v>5</v>
      </c>
      <c r="B172" s="38" t="str">
        <f>INDEX('[3]sex'!$D$3:$D$176,MATCH(C172,'[3]sex'!$B$3:$B$176,0))</f>
        <v>females</v>
      </c>
      <c r="C172" s="45" t="s">
        <v>79</v>
      </c>
      <c r="D172" s="36">
        <f>MATCH(F172,'[3]causes'!$B$3:$B$95,0)</f>
        <v>48</v>
      </c>
      <c r="E172" s="36">
        <f>INDEX('[3]causes'!$D$3:$D$95,MATCH(F172,'[3]causes'!$B$3:$B$95,0))</f>
        <v>1010</v>
      </c>
      <c r="F172" s="59" t="s">
        <v>34</v>
      </c>
      <c r="G172" s="48">
        <v>13.2</v>
      </c>
      <c r="H172" s="48">
        <v>12.5</v>
      </c>
      <c r="I172" s="48">
        <v>12</v>
      </c>
      <c r="J172" s="48">
        <v>11.9</v>
      </c>
      <c r="K172" s="48">
        <v>12.1</v>
      </c>
      <c r="L172" s="48">
        <v>12.3</v>
      </c>
    </row>
    <row r="173" spans="1:12" s="47" customFormat="1" ht="17.25" customHeight="1" thickBot="1" thickTop="1">
      <c r="A173" s="43">
        <v>5</v>
      </c>
      <c r="B173" s="38" t="str">
        <f>INDEX('[3]sex'!$D$3:$D$176,MATCH(C173,'[3]sex'!$B$3:$B$176,0))</f>
        <v>females</v>
      </c>
      <c r="C173" s="45" t="s">
        <v>79</v>
      </c>
      <c r="D173" s="36">
        <f>MATCH(F173,'[3]causes'!$B$3:$B$95,0)</f>
        <v>49</v>
      </c>
      <c r="E173" s="36">
        <f>INDEX('[3]causes'!$D$3:$D$95,MATCH(F173,'[3]causes'!$B$3:$B$95,0))</f>
        <v>1011</v>
      </c>
      <c r="F173" s="59" t="s">
        <v>35</v>
      </c>
      <c r="G173" s="48">
        <v>71.4</v>
      </c>
      <c r="H173" s="48">
        <v>69.2</v>
      </c>
      <c r="I173" s="48">
        <v>67.1</v>
      </c>
      <c r="J173" s="48">
        <v>67.3</v>
      </c>
      <c r="K173" s="48">
        <v>67.7</v>
      </c>
      <c r="L173" s="48">
        <v>68.1</v>
      </c>
    </row>
    <row r="174" spans="1:12" s="47" customFormat="1" ht="17.25" customHeight="1" thickBot="1" thickTop="1">
      <c r="A174" s="43">
        <v>5</v>
      </c>
      <c r="B174" s="38" t="str">
        <f>INDEX('[3]sex'!$D$3:$D$176,MATCH(C174,'[3]sex'!$B$3:$B$176,0))</f>
        <v>females</v>
      </c>
      <c r="C174" s="45" t="s">
        <v>79</v>
      </c>
      <c r="D174" s="36">
        <f>MATCH(F174,'[3]causes'!$B$3:$B$95,0)</f>
        <v>50</v>
      </c>
      <c r="E174" s="36">
        <f>INDEX('[3]causes'!$D$3:$D$95,MATCH(F174,'[3]causes'!$B$3:$B$95,0))</f>
        <v>1012</v>
      </c>
      <c r="F174" s="57" t="s">
        <v>36</v>
      </c>
      <c r="G174" s="48">
        <v>97.1</v>
      </c>
      <c r="H174" s="48">
        <v>88.6</v>
      </c>
      <c r="I174" s="48">
        <v>90.8</v>
      </c>
      <c r="J174" s="48">
        <v>83.1</v>
      </c>
      <c r="K174" s="48">
        <v>76.1</v>
      </c>
      <c r="L174" s="48">
        <v>72</v>
      </c>
    </row>
    <row r="175" spans="1:12" s="47" customFormat="1" ht="17.25" customHeight="1" thickBot="1" thickTop="1">
      <c r="A175" s="43">
        <v>5</v>
      </c>
      <c r="B175" s="38" t="str">
        <f>INDEX('[3]sex'!$D$3:$D$176,MATCH(C175,'[3]sex'!$B$3:$B$176,0))</f>
        <v>females</v>
      </c>
      <c r="C175" s="45" t="s">
        <v>79</v>
      </c>
      <c r="D175" s="36">
        <f>MATCH(F175,'[3]causes'!$B$3:$B$95,0)</f>
        <v>51</v>
      </c>
      <c r="E175" s="36">
        <f>INDEX('[3]causes'!$D$3:$D$95,MATCH(F175,'[3]causes'!$B$3:$B$95,0))</f>
        <v>1013</v>
      </c>
      <c r="F175" s="58" t="s">
        <v>37</v>
      </c>
      <c r="G175" s="48">
        <v>12.4</v>
      </c>
      <c r="H175" s="48">
        <v>10.8</v>
      </c>
      <c r="I175" s="48">
        <v>12</v>
      </c>
      <c r="J175" s="48">
        <v>9.9</v>
      </c>
      <c r="K175" s="48">
        <v>7.5</v>
      </c>
      <c r="L175" s="48">
        <v>7</v>
      </c>
    </row>
    <row r="176" spans="1:12" s="47" customFormat="1" ht="17.25" customHeight="1" thickBot="1" thickTop="1">
      <c r="A176" s="43">
        <v>5</v>
      </c>
      <c r="B176" s="38" t="str">
        <f>INDEX('[3]sex'!$D$3:$D$176,MATCH(C176,'[3]sex'!$B$3:$B$176,0))</f>
        <v>females</v>
      </c>
      <c r="C176" s="45" t="s">
        <v>79</v>
      </c>
      <c r="D176" s="36">
        <f>MATCH(F176,'[3]causes'!$B$3:$B$95,0)</f>
        <v>52</v>
      </c>
      <c r="E176" s="36">
        <f>INDEX('[3]causes'!$D$3:$D$95,MATCH(F176,'[3]causes'!$B$3:$B$95,0))</f>
        <v>1014</v>
      </c>
      <c r="F176" s="58" t="s">
        <v>38</v>
      </c>
      <c r="G176" s="48">
        <v>12.2</v>
      </c>
      <c r="H176" s="48">
        <v>13.4</v>
      </c>
      <c r="I176" s="48">
        <v>14.1</v>
      </c>
      <c r="J176" s="48">
        <v>13.6</v>
      </c>
      <c r="K176" s="48">
        <v>13.6</v>
      </c>
      <c r="L176" s="48">
        <v>12.4</v>
      </c>
    </row>
    <row r="177" spans="1:12" s="47" customFormat="1" ht="17.25" customHeight="1" thickBot="1" thickTop="1">
      <c r="A177" s="43">
        <v>5</v>
      </c>
      <c r="B177" s="38" t="str">
        <f>INDEX('[3]sex'!$D$3:$D$176,MATCH(C177,'[3]sex'!$B$3:$B$176,0))</f>
        <v>females</v>
      </c>
      <c r="C177" s="45" t="s">
        <v>79</v>
      </c>
      <c r="D177" s="36">
        <f>MATCH(F177,'[3]causes'!$B$3:$B$95,0)</f>
        <v>53</v>
      </c>
      <c r="E177" s="36">
        <f>INDEX('[3]causes'!$D$3:$D$95,MATCH(F177,'[3]causes'!$B$3:$B$95,0))</f>
        <v>1015</v>
      </c>
      <c r="F177" s="59" t="s">
        <v>39</v>
      </c>
      <c r="G177" s="48" t="s">
        <v>30</v>
      </c>
      <c r="H177" s="48" t="s">
        <v>30</v>
      </c>
      <c r="I177" s="48" t="s">
        <v>30</v>
      </c>
      <c r="J177" s="48">
        <v>9</v>
      </c>
      <c r="K177" s="48">
        <v>9.1</v>
      </c>
      <c r="L177" s="48">
        <v>8.4</v>
      </c>
    </row>
    <row r="178" spans="1:12" s="47" customFormat="1" ht="17.25" customHeight="1" thickBot="1" thickTop="1">
      <c r="A178" s="43">
        <v>5</v>
      </c>
      <c r="B178" s="38" t="str">
        <f>INDEX('[3]sex'!$D$3:$D$176,MATCH(C178,'[3]sex'!$B$3:$B$176,0))</f>
        <v>females</v>
      </c>
      <c r="C178" s="45" t="s">
        <v>79</v>
      </c>
      <c r="D178" s="36">
        <f>MATCH(F178,'[3]causes'!$B$3:$B$95,0)</f>
        <v>54</v>
      </c>
      <c r="E178" s="36">
        <f>INDEX('[3]causes'!$D$3:$D$95,MATCH(F178,'[3]causes'!$B$3:$B$95,0))</f>
        <v>1016</v>
      </c>
      <c r="F178" s="58" t="s">
        <v>40</v>
      </c>
      <c r="G178" s="48">
        <v>13.7</v>
      </c>
      <c r="H178" s="48">
        <v>11.8</v>
      </c>
      <c r="I178" s="48">
        <v>9.8</v>
      </c>
      <c r="J178" s="48">
        <v>9.5</v>
      </c>
      <c r="K178" s="48">
        <v>9.6</v>
      </c>
      <c r="L178" s="48">
        <v>9.1</v>
      </c>
    </row>
    <row r="179" spans="1:12" s="47" customFormat="1" ht="17.25" customHeight="1" thickBot="1" thickTop="1">
      <c r="A179" s="43">
        <v>5</v>
      </c>
      <c r="B179" s="38" t="str">
        <f>INDEX('[3]sex'!$D$3:$D$176,MATCH(C179,'[3]sex'!$B$3:$B$176,0))</f>
        <v>females</v>
      </c>
      <c r="C179" s="45" t="s">
        <v>79</v>
      </c>
      <c r="D179" s="36">
        <f>MATCH(F179,'[3]causes'!$B$3:$B$95,0)</f>
        <v>55</v>
      </c>
      <c r="E179" s="36">
        <f>INDEX('[3]causes'!$D$3:$D$95,MATCH(F179,'[3]causes'!$B$3:$B$95,0))</f>
        <v>1017</v>
      </c>
      <c r="F179" s="58" t="s">
        <v>41</v>
      </c>
      <c r="G179" s="48">
        <v>13.8</v>
      </c>
      <c r="H179" s="48">
        <v>13.3</v>
      </c>
      <c r="I179" s="48">
        <v>11.5</v>
      </c>
      <c r="J179" s="48">
        <v>9.4</v>
      </c>
      <c r="K179" s="48">
        <v>8.1</v>
      </c>
      <c r="L179" s="48">
        <v>7.5</v>
      </c>
    </row>
    <row r="180" spans="1:12" s="47" customFormat="1" ht="17.25" customHeight="1" thickBot="1" thickTop="1">
      <c r="A180" s="43">
        <v>5</v>
      </c>
      <c r="B180" s="38" t="str">
        <f>INDEX('[3]sex'!$D$3:$D$176,MATCH(C180,'[3]sex'!$B$3:$B$176,0))</f>
        <v>females</v>
      </c>
      <c r="C180" s="45" t="s">
        <v>79</v>
      </c>
      <c r="D180" s="36">
        <f>MATCH(F180,'[3]causes'!$B$3:$B$95,0)</f>
        <v>56</v>
      </c>
      <c r="E180" s="36">
        <f>INDEX('[3]causes'!$D$3:$D$95,MATCH(F180,'[3]causes'!$B$3:$B$95,0))</f>
        <v>1018</v>
      </c>
      <c r="F180" s="58" t="s">
        <v>42</v>
      </c>
      <c r="G180" s="48">
        <v>13.8</v>
      </c>
      <c r="H180" s="48">
        <v>11.2</v>
      </c>
      <c r="I180" s="48">
        <v>13</v>
      </c>
      <c r="J180" s="48">
        <v>11.7</v>
      </c>
      <c r="K180" s="48">
        <v>12</v>
      </c>
      <c r="L180" s="48">
        <v>11.5</v>
      </c>
    </row>
    <row r="181" spans="1:12" s="47" customFormat="1" ht="17.25" customHeight="1" thickBot="1" thickTop="1">
      <c r="A181" s="43">
        <v>5</v>
      </c>
      <c r="B181" s="38" t="str">
        <f>INDEX('[3]sex'!$D$3:$D$176,MATCH(C181,'[3]sex'!$B$3:$B$176,0))</f>
        <v>females</v>
      </c>
      <c r="C181" s="45" t="s">
        <v>79</v>
      </c>
      <c r="D181" s="36">
        <f>MATCH(F181,'[3]causes'!$B$3:$B$95,0)</f>
        <v>57</v>
      </c>
      <c r="E181" s="36">
        <f>INDEX('[3]causes'!$D$3:$D$95,MATCH(F181,'[3]causes'!$B$3:$B$95,0))</f>
        <v>1019</v>
      </c>
      <c r="F181" s="58" t="s">
        <v>43</v>
      </c>
      <c r="G181" s="48">
        <v>3.3</v>
      </c>
      <c r="H181" s="48">
        <v>4.3</v>
      </c>
      <c r="I181" s="48">
        <v>4.2</v>
      </c>
      <c r="J181" s="48">
        <v>3.9</v>
      </c>
      <c r="K181" s="48">
        <v>3.7</v>
      </c>
      <c r="L181" s="48">
        <v>4</v>
      </c>
    </row>
    <row r="182" spans="1:12" s="47" customFormat="1" ht="17.25" customHeight="1" thickBot="1" thickTop="1">
      <c r="A182" s="43">
        <v>5</v>
      </c>
      <c r="B182" s="38" t="str">
        <f>INDEX('[3]sex'!$D$3:$D$176,MATCH(C182,'[3]sex'!$B$3:$B$176,0))</f>
        <v>females</v>
      </c>
      <c r="C182" s="45" t="s">
        <v>79</v>
      </c>
      <c r="D182" s="36">
        <f>MATCH(F182,'[3]causes'!$B$3:$B$95,0)</f>
        <v>58</v>
      </c>
      <c r="E182" s="36">
        <f>INDEX('[3]causes'!$D$3:$D$95,MATCH(F182,'[3]causes'!$B$3:$B$95,0))</f>
        <v>1020</v>
      </c>
      <c r="F182" s="58" t="s">
        <v>44</v>
      </c>
      <c r="G182" s="48">
        <v>3.9</v>
      </c>
      <c r="H182" s="48">
        <v>3.5</v>
      </c>
      <c r="I182" s="48">
        <v>3.1</v>
      </c>
      <c r="J182" s="48">
        <v>2.6</v>
      </c>
      <c r="K182" s="48">
        <v>2.7</v>
      </c>
      <c r="L182" s="48">
        <v>2.2</v>
      </c>
    </row>
    <row r="183" spans="1:12" s="47" customFormat="1" ht="17.25" customHeight="1" thickBot="1" thickTop="1">
      <c r="A183" s="43">
        <v>5</v>
      </c>
      <c r="B183" s="38" t="str">
        <f>INDEX('[3]sex'!$D$3:$D$176,MATCH(C183,'[3]sex'!$B$3:$B$176,0))</f>
        <v>females</v>
      </c>
      <c r="C183" s="45" t="s">
        <v>79</v>
      </c>
      <c r="D183" s="36">
        <f>MATCH(F183,'[3]causes'!$B$3:$B$95,0)</f>
        <v>59</v>
      </c>
      <c r="E183" s="36">
        <f>INDEX('[3]causes'!$D$3:$D$95,MATCH(F183,'[3]causes'!$B$3:$B$95,0))</f>
        <v>1021</v>
      </c>
      <c r="F183" s="58" t="s">
        <v>45</v>
      </c>
      <c r="G183" s="48">
        <v>0.5</v>
      </c>
      <c r="H183" s="48">
        <v>0.4</v>
      </c>
      <c r="I183" s="48">
        <v>0.2</v>
      </c>
      <c r="J183" s="48">
        <v>0.3</v>
      </c>
      <c r="K183" s="48">
        <v>0.2</v>
      </c>
      <c r="L183" s="48">
        <v>0.2</v>
      </c>
    </row>
    <row r="184" spans="1:12" s="47" customFormat="1" ht="17.25" customHeight="1" thickBot="1" thickTop="1">
      <c r="A184" s="43">
        <v>5</v>
      </c>
      <c r="B184" s="38" t="str">
        <f>INDEX('[3]sex'!$D$3:$D$176,MATCH(C184,'[3]sex'!$B$3:$B$176,0))</f>
        <v>females</v>
      </c>
      <c r="C184" s="45" t="s">
        <v>79</v>
      </c>
      <c r="D184" s="36">
        <f>MATCH(F184,'[3]causes'!$B$3:$B$95,0)</f>
        <v>60</v>
      </c>
      <c r="E184" s="36">
        <f>INDEX('[3]causes'!$D$3:$D$95,MATCH(F184,'[3]causes'!$B$3:$B$95,0))</f>
        <v>1022</v>
      </c>
      <c r="F184" s="58" t="s">
        <v>46</v>
      </c>
      <c r="G184" s="48">
        <v>3.3</v>
      </c>
      <c r="H184" s="48">
        <v>3.8</v>
      </c>
      <c r="I184" s="48">
        <v>4.5</v>
      </c>
      <c r="J184" s="48">
        <v>4.2</v>
      </c>
      <c r="K184" s="48">
        <v>3.8</v>
      </c>
      <c r="L184" s="48">
        <v>3.7</v>
      </c>
    </row>
    <row r="185" spans="1:12" s="47" customFormat="1" ht="17.25" customHeight="1" thickBot="1" thickTop="1">
      <c r="A185" s="43">
        <v>5</v>
      </c>
      <c r="B185" s="38" t="str">
        <f>INDEX('[3]sex'!$D$3:$D$176,MATCH(C185,'[3]sex'!$B$3:$B$176,0))</f>
        <v>females</v>
      </c>
      <c r="C185" s="45" t="s">
        <v>79</v>
      </c>
      <c r="D185" s="36">
        <f>MATCH(F185,'[3]causes'!$B$3:$B$95,0)</f>
        <v>28</v>
      </c>
      <c r="E185" s="36">
        <f>INDEX('[3]causes'!$D$3:$D$95,MATCH(F185,'[3]causes'!$B$3:$B$95,0))</f>
        <v>880</v>
      </c>
      <c r="F185" s="57" t="s">
        <v>47</v>
      </c>
      <c r="G185" s="48">
        <v>44.2</v>
      </c>
      <c r="H185" s="48">
        <v>38.6</v>
      </c>
      <c r="I185" s="48">
        <v>33.4</v>
      </c>
      <c r="J185" s="48">
        <v>30.8</v>
      </c>
      <c r="K185" s="48">
        <v>29.3</v>
      </c>
      <c r="L185" s="48">
        <v>29.7</v>
      </c>
    </row>
    <row r="186" spans="1:12" s="47" customFormat="1" ht="17.25" customHeight="1" thickBot="1" thickTop="1">
      <c r="A186" s="43">
        <v>5</v>
      </c>
      <c r="B186" s="38" t="str">
        <f>INDEX('[3]sex'!$D$3:$D$176,MATCH(C186,'[3]sex'!$B$3:$B$176,0))</f>
        <v>females</v>
      </c>
      <c r="C186" s="45" t="s">
        <v>79</v>
      </c>
      <c r="D186" s="36">
        <f>MATCH(F186,'[3]causes'!$B$3:$B$95,0)</f>
        <v>29</v>
      </c>
      <c r="E186" s="36">
        <f>INDEX('[3]causes'!$D$3:$D$95,MATCH(F186,'[3]causes'!$B$3:$B$95,0))</f>
        <v>882</v>
      </c>
      <c r="F186" s="57" t="s">
        <v>48</v>
      </c>
      <c r="G186" s="48">
        <v>9.5</v>
      </c>
      <c r="H186" s="48">
        <v>11.8</v>
      </c>
      <c r="I186" s="48">
        <v>14.7</v>
      </c>
      <c r="J186" s="48">
        <v>13</v>
      </c>
      <c r="K186" s="48">
        <v>12.9</v>
      </c>
      <c r="L186" s="48">
        <v>14</v>
      </c>
    </row>
    <row r="187" spans="1:12" s="47" customFormat="1" ht="17.25" customHeight="1" thickBot="1" thickTop="1">
      <c r="A187" s="43">
        <v>5</v>
      </c>
      <c r="B187" s="38" t="str">
        <f>INDEX('[3]sex'!$D$3:$D$176,MATCH(C187,'[3]sex'!$B$3:$B$176,0))</f>
        <v>females</v>
      </c>
      <c r="C187" s="45" t="s">
        <v>79</v>
      </c>
      <c r="D187" s="36">
        <f>MATCH(F187,'[3]causes'!$B$3:$B$95,0)</f>
        <v>63</v>
      </c>
      <c r="E187" s="36">
        <f>INDEX('[3]causes'!$D$3:$D$95,MATCH(F187,'[3]causes'!$B$3:$B$95,0))</f>
        <v>1025</v>
      </c>
      <c r="F187" s="57" t="s">
        <v>49</v>
      </c>
      <c r="G187" s="48" t="s">
        <v>30</v>
      </c>
      <c r="H187" s="48">
        <v>23.3</v>
      </c>
      <c r="I187" s="48">
        <v>16.3</v>
      </c>
      <c r="J187" s="48">
        <v>15.3</v>
      </c>
      <c r="K187" s="48">
        <v>14.1</v>
      </c>
      <c r="L187" s="48">
        <v>13.4</v>
      </c>
    </row>
    <row r="188" spans="1:12" s="47" customFormat="1" ht="17.25" customHeight="1" thickBot="1" thickTop="1">
      <c r="A188" s="43">
        <v>5</v>
      </c>
      <c r="B188" s="38" t="str">
        <f>INDEX('[3]sex'!$D$3:$D$176,MATCH(C188,'[3]sex'!$B$3:$B$176,0))</f>
        <v>females</v>
      </c>
      <c r="C188" s="45" t="s">
        <v>79</v>
      </c>
      <c r="D188" s="36">
        <f>MATCH(F188,'[3]causes'!$B$3:$B$95,0)</f>
        <v>64</v>
      </c>
      <c r="E188" s="36">
        <f>INDEX('[3]causes'!$D$3:$D$95,MATCH(F188,'[3]causes'!$B$3:$B$95,0))</f>
        <v>1026</v>
      </c>
      <c r="F188" s="57" t="s">
        <v>50</v>
      </c>
      <c r="G188" s="48">
        <v>5.6</v>
      </c>
      <c r="H188" s="48">
        <v>4.1</v>
      </c>
      <c r="I188" s="48">
        <v>2.6</v>
      </c>
      <c r="J188" s="48">
        <v>2.4</v>
      </c>
      <c r="K188" s="48">
        <v>2.3</v>
      </c>
      <c r="L188" s="48">
        <v>2</v>
      </c>
    </row>
    <row r="189" spans="1:12" s="47" customFormat="1" ht="17.25" customHeight="1" thickBot="1" thickTop="1">
      <c r="A189" s="43">
        <v>5</v>
      </c>
      <c r="B189" s="38" t="str">
        <f>INDEX('[3]sex'!$D$3:$D$176,MATCH(C189,'[3]sex'!$B$3:$B$176,0))</f>
        <v>females</v>
      </c>
      <c r="C189" s="45" t="s">
        <v>79</v>
      </c>
      <c r="D189" s="36">
        <f>MATCH(F189,'[3]causes'!$B$3:$B$95,0)</f>
        <v>31</v>
      </c>
      <c r="E189" s="36">
        <f>INDEX('[3]causes'!$D$3:$D$95,MATCH(F189,'[3]causes'!$B$3:$B$95,0))</f>
        <v>900</v>
      </c>
      <c r="F189" s="57" t="s">
        <v>51</v>
      </c>
      <c r="G189" s="48">
        <v>35.4</v>
      </c>
      <c r="H189" s="48">
        <v>34.5</v>
      </c>
      <c r="I189" s="48">
        <v>51.4</v>
      </c>
      <c r="J189" s="48">
        <v>49.7</v>
      </c>
      <c r="K189" s="48">
        <v>49.3</v>
      </c>
      <c r="L189" s="48">
        <v>50.7</v>
      </c>
    </row>
    <row r="190" spans="1:12" s="47" customFormat="1" ht="17.25" customHeight="1" thickBot="1" thickTop="1">
      <c r="A190" s="43">
        <v>5</v>
      </c>
      <c r="B190" s="38" t="str">
        <f>INDEX('[3]sex'!$D$3:$D$176,MATCH(C190,'[3]sex'!$B$3:$B$176,0))</f>
        <v>females</v>
      </c>
      <c r="C190" s="45" t="s">
        <v>79</v>
      </c>
      <c r="D190" s="36">
        <f>MATCH(F190,'[3]causes'!$B$3:$B$95,0)</f>
        <v>66</v>
      </c>
      <c r="E190" s="36">
        <f>INDEX('[3]causes'!$D$3:$D$95,MATCH(F190,'[3]causes'!$B$3:$B$95,0))</f>
        <v>1028</v>
      </c>
      <c r="F190" s="57" t="s">
        <v>52</v>
      </c>
      <c r="G190" s="48">
        <v>2.8</v>
      </c>
      <c r="H190" s="48">
        <v>3.1</v>
      </c>
      <c r="I190" s="48">
        <v>3.2</v>
      </c>
      <c r="J190" s="48">
        <v>3.5</v>
      </c>
      <c r="K190" s="48">
        <v>3.7</v>
      </c>
      <c r="L190" s="48">
        <v>3.7</v>
      </c>
    </row>
    <row r="191" spans="1:12" s="47" customFormat="1" ht="17.25" customHeight="1" thickBot="1" thickTop="1">
      <c r="A191" s="43">
        <v>5</v>
      </c>
      <c r="B191" s="38" t="str">
        <f>INDEX('[3]sex'!$D$3:$D$176,MATCH(C191,'[3]sex'!$B$3:$B$176,0))</f>
        <v>females</v>
      </c>
      <c r="C191" s="45" t="s">
        <v>79</v>
      </c>
      <c r="D191" s="36">
        <f>MATCH(F191,'[3]causes'!$B$3:$B$95,0)</f>
        <v>67</v>
      </c>
      <c r="E191" s="36">
        <f>INDEX('[3]causes'!$D$3:$D$95,MATCH(F191,'[3]causes'!$B$3:$B$95,0))</f>
        <v>1029</v>
      </c>
      <c r="F191" s="57" t="s">
        <v>53</v>
      </c>
      <c r="G191" s="48" t="s">
        <v>30</v>
      </c>
      <c r="H191" s="48">
        <v>15.3</v>
      </c>
      <c r="I191" s="48">
        <v>30</v>
      </c>
      <c r="J191" s="48">
        <v>27.8</v>
      </c>
      <c r="K191" s="48">
        <v>26.7</v>
      </c>
      <c r="L191" s="48">
        <v>27.7</v>
      </c>
    </row>
    <row r="192" spans="1:12" s="47" customFormat="1" ht="17.25" customHeight="1" thickBot="1" thickTop="1">
      <c r="A192" s="43">
        <v>5</v>
      </c>
      <c r="B192" s="38" t="str">
        <f>INDEX('[3]sex'!$D$3:$D$176,MATCH(C192,'[3]sex'!$B$3:$B$176,0))</f>
        <v>females</v>
      </c>
      <c r="C192" s="45" t="s">
        <v>79</v>
      </c>
      <c r="D192" s="36">
        <f>MATCH(F192,'[3]causes'!$B$3:$B$95,0)</f>
        <v>68</v>
      </c>
      <c r="E192" s="36">
        <f>INDEX('[3]causes'!$D$3:$D$95,MATCH(F192,'[3]causes'!$B$3:$B$95,0))</f>
        <v>1030</v>
      </c>
      <c r="F192" s="57" t="s">
        <v>54</v>
      </c>
      <c r="G192" s="48">
        <v>0.9</v>
      </c>
      <c r="H192" s="48">
        <v>2.1</v>
      </c>
      <c r="I192" s="48">
        <v>7.6</v>
      </c>
      <c r="J192" s="48">
        <v>6.9</v>
      </c>
      <c r="K192" s="48">
        <v>6.4</v>
      </c>
      <c r="L192" s="48">
        <v>6.9</v>
      </c>
    </row>
    <row r="193" spans="1:12" s="47" customFormat="1" ht="17.25" customHeight="1" thickBot="1" thickTop="1">
      <c r="A193" s="43">
        <v>5</v>
      </c>
      <c r="B193" s="38" t="str">
        <f>INDEX('[3]sex'!$D$3:$D$176,MATCH(C193,'[3]sex'!$B$3:$B$176,0))</f>
        <v>females</v>
      </c>
      <c r="C193" s="45" t="s">
        <v>79</v>
      </c>
      <c r="D193" s="36">
        <f>MATCH(F193,'[3]causes'!$B$3:$B$95,0)</f>
        <v>69</v>
      </c>
      <c r="E193" s="36">
        <f>INDEX('[3]causes'!$D$3:$D$95,MATCH(F193,'[3]causes'!$B$3:$B$95,0))</f>
        <v>1031</v>
      </c>
      <c r="F193" s="57" t="s">
        <v>55</v>
      </c>
      <c r="G193" s="48">
        <v>3.4</v>
      </c>
      <c r="H193" s="48">
        <v>2.9</v>
      </c>
      <c r="I193" s="48">
        <v>2.3</v>
      </c>
      <c r="J193" s="48">
        <v>2.2</v>
      </c>
      <c r="K193" s="48">
        <v>2.2</v>
      </c>
      <c r="L193" s="48">
        <v>2.1</v>
      </c>
    </row>
    <row r="194" spans="1:12" s="47" customFormat="1" ht="17.25" customHeight="1" thickBot="1" thickTop="1">
      <c r="A194" s="43">
        <v>5</v>
      </c>
      <c r="B194" s="38" t="str">
        <f>INDEX('[3]sex'!$D$3:$D$176,MATCH(C194,'[3]sex'!$B$3:$B$176,0))</f>
        <v>females</v>
      </c>
      <c r="C194" s="45" t="s">
        <v>79</v>
      </c>
      <c r="D194" s="36">
        <f>MATCH(F194,'[3]causes'!$B$3:$B$95,0)</f>
        <v>70</v>
      </c>
      <c r="E194" s="36">
        <f>INDEX('[3]causes'!$D$3:$D$95,MATCH(F194,'[3]causes'!$B$3:$B$95,0))</f>
        <v>1032</v>
      </c>
      <c r="F194" s="57" t="s">
        <v>56</v>
      </c>
      <c r="G194" s="48">
        <v>3.1</v>
      </c>
      <c r="H194" s="48">
        <v>3.4</v>
      </c>
      <c r="I194" s="48">
        <v>4.7</v>
      </c>
      <c r="J194" s="48">
        <v>4.7</v>
      </c>
      <c r="K194" s="48">
        <v>4.7</v>
      </c>
      <c r="L194" s="48">
        <v>5</v>
      </c>
    </row>
    <row r="195" spans="1:12" s="47" customFormat="1" ht="17.25" customHeight="1" thickBot="1" thickTop="1">
      <c r="A195" s="43">
        <v>5</v>
      </c>
      <c r="B195" s="38" t="str">
        <f>INDEX('[3]sex'!$D$3:$D$176,MATCH(C195,'[3]sex'!$B$3:$B$176,0))</f>
        <v>females</v>
      </c>
      <c r="C195" s="45" t="s">
        <v>79</v>
      </c>
      <c r="D195" s="36">
        <f>MATCH(F195,'[3]causes'!$B$3:$B$95,0)</f>
        <v>71</v>
      </c>
      <c r="E195" s="36">
        <f>INDEX('[3]causes'!$D$3:$D$95,MATCH(F195,'[3]causes'!$B$3:$B$95,0))</f>
        <v>1033</v>
      </c>
      <c r="F195" s="58" t="s">
        <v>100</v>
      </c>
      <c r="G195" s="48">
        <v>7.8</v>
      </c>
      <c r="H195" s="48">
        <v>8.2</v>
      </c>
      <c r="I195" s="48">
        <v>10.7</v>
      </c>
      <c r="J195" s="48">
        <v>10.1</v>
      </c>
      <c r="K195" s="48">
        <v>10.3</v>
      </c>
      <c r="L195" s="48">
        <v>10.2</v>
      </c>
    </row>
    <row r="196" spans="1:12" s="47" customFormat="1" ht="17.25" customHeight="1" thickBot="1" thickTop="1">
      <c r="A196" s="43">
        <v>5</v>
      </c>
      <c r="B196" s="38" t="str">
        <f>INDEX('[3]sex'!$D$3:$D$176,MATCH(C196,'[3]sex'!$B$3:$B$176,0))</f>
        <v>females</v>
      </c>
      <c r="C196" s="45" t="s">
        <v>79</v>
      </c>
      <c r="D196" s="36">
        <f>MATCH(F196,'[3]causes'!$B$3:$B$95,0)</f>
        <v>21</v>
      </c>
      <c r="E196" s="36">
        <f>INDEX('[3]causes'!$D$3:$D$95,MATCH(F196,'[3]causes'!$B$3:$B$95,0))</f>
        <v>812</v>
      </c>
      <c r="F196" s="57" t="s">
        <v>57</v>
      </c>
      <c r="G196" s="48">
        <v>1.2</v>
      </c>
      <c r="H196" s="48">
        <v>0.8</v>
      </c>
      <c r="I196" s="48">
        <v>0.4</v>
      </c>
      <c r="J196" s="48">
        <v>0.3</v>
      </c>
      <c r="K196" s="48">
        <v>0.3</v>
      </c>
      <c r="L196" s="48">
        <v>0.3</v>
      </c>
    </row>
    <row r="197" spans="1:12" s="47" customFormat="1" ht="17.25" customHeight="1" thickBot="1" thickTop="1">
      <c r="A197" s="43">
        <v>5</v>
      </c>
      <c r="B197" s="38" t="str">
        <f>INDEX('[3]sex'!$D$3:$D$176,MATCH(C197,'[3]sex'!$B$3:$B$176,0))</f>
        <v>females</v>
      </c>
      <c r="C197" s="45" t="s">
        <v>79</v>
      </c>
      <c r="D197" s="36">
        <f>MATCH(F197,'[3]causes'!$B$3:$B$95,0)</f>
        <v>73</v>
      </c>
      <c r="E197" s="36">
        <f>INDEX('[3]causes'!$D$3:$D$95,MATCH(F197,'[3]causes'!$B$3:$B$95,0))</f>
        <v>1035</v>
      </c>
      <c r="F197" s="57" t="s">
        <v>58</v>
      </c>
      <c r="G197" s="48">
        <v>3.4</v>
      </c>
      <c r="H197" s="48">
        <v>4.8</v>
      </c>
      <c r="I197" s="48">
        <v>7.2</v>
      </c>
      <c r="J197" s="48">
        <v>6.5</v>
      </c>
      <c r="K197" s="48">
        <v>6.4</v>
      </c>
      <c r="L197" s="48">
        <v>6.2</v>
      </c>
    </row>
    <row r="198" spans="1:12" s="47" customFormat="1" ht="17.25" customHeight="1" thickBot="1" thickTop="1">
      <c r="A198" s="43">
        <v>5</v>
      </c>
      <c r="B198" s="38" t="str">
        <f>INDEX('[3]sex'!$D$3:$D$176,MATCH(C198,'[3]sex'!$B$3:$B$176,0))</f>
        <v>females</v>
      </c>
      <c r="C198" s="45" t="s">
        <v>79</v>
      </c>
      <c r="D198" s="36">
        <f>MATCH(F198,'[3]causes'!$B$3:$B$95,0)</f>
        <v>74</v>
      </c>
      <c r="E198" s="36">
        <f>INDEX('[3]causes'!$D$3:$D$95,MATCH(F198,'[3]causes'!$B$3:$B$95,0))</f>
        <v>1036</v>
      </c>
      <c r="F198" s="57" t="s">
        <v>59</v>
      </c>
      <c r="G198" s="48">
        <v>0.3</v>
      </c>
      <c r="H198" s="48">
        <v>0.4</v>
      </c>
      <c r="I198" s="48">
        <v>0.6</v>
      </c>
      <c r="J198" s="48">
        <v>0.6</v>
      </c>
      <c r="K198" s="48">
        <v>0.6</v>
      </c>
      <c r="L198" s="48">
        <v>0.7</v>
      </c>
    </row>
    <row r="199" spans="1:12" s="47" customFormat="1" ht="17.25" customHeight="1" thickBot="1" thickTop="1">
      <c r="A199" s="43">
        <v>5</v>
      </c>
      <c r="B199" s="38" t="str">
        <f>INDEX('[3]sex'!$D$3:$D$176,MATCH(C199,'[3]sex'!$B$3:$B$176,0))</f>
        <v>females</v>
      </c>
      <c r="C199" s="45" t="s">
        <v>79</v>
      </c>
      <c r="D199" s="36">
        <f>MATCH(F199,'[3]causes'!$B$3:$B$95,0)</f>
        <v>75</v>
      </c>
      <c r="E199" s="36">
        <f>INDEX('[3]causes'!$D$3:$D$95,MATCH(F199,'[3]causes'!$B$3:$B$95,0))</f>
        <v>1037</v>
      </c>
      <c r="F199" s="58" t="s">
        <v>60</v>
      </c>
      <c r="G199" s="48">
        <v>0.005</v>
      </c>
      <c r="H199" s="48">
        <v>0.044</v>
      </c>
      <c r="I199" s="48">
        <v>0.473</v>
      </c>
      <c r="J199" s="48">
        <v>0.767</v>
      </c>
      <c r="K199" s="48">
        <v>1.132</v>
      </c>
      <c r="L199" s="48">
        <v>1.384</v>
      </c>
    </row>
    <row r="200" spans="1:12" s="47" customFormat="1" ht="17.25" customHeight="1" thickBot="1" thickTop="1">
      <c r="A200" s="43">
        <v>5</v>
      </c>
      <c r="B200" s="38" t="str">
        <f>INDEX('[3]sex'!$D$3:$D$176,MATCH(C200,'[3]sex'!$B$3:$B$176,0))</f>
        <v>females</v>
      </c>
      <c r="C200" s="45" t="s">
        <v>79</v>
      </c>
      <c r="D200" s="36">
        <f>MATCH(F200,'[3]causes'!$B$3:$B$95,0)</f>
        <v>76</v>
      </c>
      <c r="E200" s="36">
        <f>INDEX('[3]causes'!$D$3:$D$95,MATCH(F200,'[3]causes'!$B$3:$B$95,0))</f>
        <v>1038</v>
      </c>
      <c r="F200" s="57" t="s">
        <v>61</v>
      </c>
      <c r="G200" s="48">
        <v>10.3</v>
      </c>
      <c r="H200" s="48">
        <v>9</v>
      </c>
      <c r="I200" s="48">
        <v>7.7</v>
      </c>
      <c r="J200" s="48">
        <v>7.4</v>
      </c>
      <c r="K200" s="48">
        <v>7.3</v>
      </c>
      <c r="L200" s="48">
        <v>7.5</v>
      </c>
    </row>
    <row r="201" spans="1:12" s="47" customFormat="1" ht="17.25" customHeight="1" thickBot="1" thickTop="1">
      <c r="A201" s="43">
        <v>5</v>
      </c>
      <c r="B201" s="38" t="str">
        <f>INDEX('[3]sex'!$D$3:$D$176,MATCH(C201,'[3]sex'!$B$3:$B$176,0))</f>
        <v>females</v>
      </c>
      <c r="C201" s="45" t="s">
        <v>79</v>
      </c>
      <c r="D201" s="36">
        <f>MATCH(F201,'[3]causes'!$B$3:$B$95,0)</f>
        <v>24</v>
      </c>
      <c r="E201" s="36">
        <f>INDEX('[3]causes'!$D$3:$D$95,MATCH(F201,'[3]causes'!$B$3:$B$95,0))</f>
        <v>830</v>
      </c>
      <c r="F201" s="57" t="s">
        <v>62</v>
      </c>
      <c r="G201" s="48" t="s">
        <v>30</v>
      </c>
      <c r="H201" s="48">
        <v>6.6</v>
      </c>
      <c r="I201" s="48">
        <v>7.4</v>
      </c>
      <c r="J201" s="48">
        <v>7.2</v>
      </c>
      <c r="K201" s="48">
        <v>7.1</v>
      </c>
      <c r="L201" s="48">
        <v>7.4</v>
      </c>
    </row>
    <row r="202" spans="1:12" s="47" customFormat="1" ht="17.25" customHeight="1" thickBot="1" thickTop="1">
      <c r="A202" s="43">
        <v>5</v>
      </c>
      <c r="B202" s="38" t="str">
        <f>INDEX('[3]sex'!$D$3:$D$176,MATCH(C202,'[3]sex'!$B$3:$B$176,0))</f>
        <v>females</v>
      </c>
      <c r="C202" s="45" t="s">
        <v>79</v>
      </c>
      <c r="D202" s="36">
        <f>MATCH(F202,'[3]causes'!$B$3:$B$95,0)</f>
        <v>78</v>
      </c>
      <c r="E202" s="36">
        <f>INDEX('[3]causes'!$D$3:$D$95,MATCH(F202,'[3]causes'!$B$3:$B$95,0))</f>
        <v>1040</v>
      </c>
      <c r="F202" s="57" t="s">
        <v>63</v>
      </c>
      <c r="G202" s="48" t="s">
        <v>30</v>
      </c>
      <c r="H202" s="48">
        <v>0.009</v>
      </c>
      <c r="I202" s="48">
        <v>0.008</v>
      </c>
      <c r="J202" s="48">
        <v>0.007</v>
      </c>
      <c r="K202" s="48">
        <v>0.004</v>
      </c>
      <c r="L202" s="48">
        <v>0.005</v>
      </c>
    </row>
    <row r="203" spans="1:12" s="47" customFormat="1" ht="17.25" customHeight="1" thickBot="1" thickTop="1">
      <c r="A203" s="43">
        <v>5</v>
      </c>
      <c r="B203" s="38" t="str">
        <f>INDEX('[3]sex'!$D$3:$D$176,MATCH(C203,'[3]sex'!$B$3:$B$176,0))</f>
        <v>females</v>
      </c>
      <c r="C203" s="45" t="s">
        <v>79</v>
      </c>
      <c r="D203" s="36">
        <f>MATCH(F203,'[3]causes'!$B$3:$B$95,0)</f>
        <v>27</v>
      </c>
      <c r="E203" s="36">
        <f>INDEX('[3]causes'!$D$3:$D$95,MATCH(F203,'[3]causes'!$B$3:$B$95,0))</f>
        <v>860</v>
      </c>
      <c r="F203" s="57" t="s">
        <v>64</v>
      </c>
      <c r="G203" s="48" t="s">
        <v>30</v>
      </c>
      <c r="H203" s="48">
        <v>0.1</v>
      </c>
      <c r="I203" s="48">
        <v>0.1</v>
      </c>
      <c r="J203" s="48">
        <v>0.1</v>
      </c>
      <c r="K203" s="48">
        <v>0.1</v>
      </c>
      <c r="L203" s="48">
        <v>0.1</v>
      </c>
    </row>
    <row r="204" spans="1:12" s="47" customFormat="1" ht="17.25" customHeight="1" thickBot="1" thickTop="1">
      <c r="A204" s="43">
        <v>5</v>
      </c>
      <c r="B204" s="38" t="str">
        <f>INDEX('[3]sex'!$D$3:$D$176,MATCH(C204,'[3]sex'!$B$3:$B$176,0))</f>
        <v>females</v>
      </c>
      <c r="C204" s="45" t="s">
        <v>79</v>
      </c>
      <c r="D204" s="36">
        <f>MATCH(F204,'[3]causes'!$B$3:$B$95,0)</f>
        <v>80</v>
      </c>
      <c r="E204" s="36">
        <f>INDEX('[3]causes'!$D$3:$D$95,MATCH(F204,'[3]causes'!$B$3:$B$95,0))</f>
        <v>1042</v>
      </c>
      <c r="F204" s="57" t="s">
        <v>65</v>
      </c>
      <c r="G204" s="48">
        <v>14.5</v>
      </c>
      <c r="H204" s="48">
        <v>11.2</v>
      </c>
      <c r="I204" s="48">
        <v>10.4</v>
      </c>
      <c r="J204" s="48">
        <v>10.4</v>
      </c>
      <c r="K204" s="48">
        <v>9.8</v>
      </c>
      <c r="L204" s="48">
        <v>9.5</v>
      </c>
    </row>
    <row r="205" spans="1:12" s="47" customFormat="1" ht="17.25" customHeight="1" thickBot="1" thickTop="1">
      <c r="A205" s="43">
        <v>5</v>
      </c>
      <c r="B205" s="38" t="str">
        <f>INDEX('[3]sex'!$D$3:$D$176,MATCH(C205,'[3]sex'!$B$3:$B$176,0))</f>
        <v>females</v>
      </c>
      <c r="C205" s="45" t="s">
        <v>79</v>
      </c>
      <c r="D205" s="36">
        <f>MATCH(F205,'[3]causes'!$B$3:$B$95,0)</f>
        <v>81</v>
      </c>
      <c r="E205" s="36">
        <f>INDEX('[3]causes'!$D$3:$D$95,MATCH(F205,'[3]causes'!$B$3:$B$95,0))</f>
        <v>1043</v>
      </c>
      <c r="F205" s="58" t="s">
        <v>66</v>
      </c>
      <c r="G205" s="48">
        <v>13.5</v>
      </c>
      <c r="H205" s="48">
        <v>10.3</v>
      </c>
      <c r="I205" s="48">
        <v>9.6</v>
      </c>
      <c r="J205" s="48">
        <v>9.5</v>
      </c>
      <c r="K205" s="48">
        <v>8.9</v>
      </c>
      <c r="L205" s="48">
        <v>8.7</v>
      </c>
    </row>
    <row r="206" spans="1:12" s="47" customFormat="1" ht="17.25" customHeight="1" thickBot="1" thickTop="1">
      <c r="A206" s="43">
        <v>5</v>
      </c>
      <c r="B206" s="38" t="str">
        <f>INDEX('[3]sex'!$D$3:$D$176,MATCH(C206,'[3]sex'!$B$3:$B$176,0))</f>
        <v>females</v>
      </c>
      <c r="C206" s="45" t="s">
        <v>79</v>
      </c>
      <c r="D206" s="36">
        <f>MATCH(F206,'[3]causes'!$B$3:$B$95,0)</f>
        <v>82</v>
      </c>
      <c r="E206" s="36">
        <f>INDEX('[3]causes'!$D$3:$D$95,MATCH(F206,'[3]causes'!$B$3:$B$95,0))</f>
        <v>1044</v>
      </c>
      <c r="F206" s="57" t="s">
        <v>67</v>
      </c>
      <c r="G206" s="48">
        <v>5.4</v>
      </c>
      <c r="H206" s="48">
        <v>3.4</v>
      </c>
      <c r="I206" s="48">
        <v>3.3</v>
      </c>
      <c r="J206" s="48">
        <v>3</v>
      </c>
      <c r="K206" s="48">
        <v>2.8</v>
      </c>
      <c r="L206" s="48">
        <v>2.9</v>
      </c>
    </row>
    <row r="207" spans="1:12" s="47" customFormat="1" ht="17.25" customHeight="1" thickBot="1" thickTop="1">
      <c r="A207" s="43">
        <v>5</v>
      </c>
      <c r="B207" s="38" t="str">
        <f>INDEX('[3]sex'!$D$3:$D$176,MATCH(C207,'[3]sex'!$B$3:$B$176,0))</f>
        <v>females</v>
      </c>
      <c r="C207" s="45" t="s">
        <v>79</v>
      </c>
      <c r="D207" s="36">
        <f>MATCH(F207,'[3]causes'!$B$3:$B$95,0)</f>
        <v>83</v>
      </c>
      <c r="E207" s="36">
        <f>INDEX('[3]causes'!$D$3:$D$95,MATCH(F207,'[3]causes'!$B$3:$B$95,0))</f>
        <v>1045</v>
      </c>
      <c r="F207" s="58" t="s">
        <v>68</v>
      </c>
      <c r="G207" s="48">
        <v>3.2</v>
      </c>
      <c r="H207" s="48">
        <v>1.5</v>
      </c>
      <c r="I207" s="48">
        <v>1.9</v>
      </c>
      <c r="J207" s="48">
        <v>1.7</v>
      </c>
      <c r="K207" s="48">
        <v>1.6</v>
      </c>
      <c r="L207" s="48">
        <v>1.7</v>
      </c>
    </row>
    <row r="208" spans="1:12" s="47" customFormat="1" ht="17.25" customHeight="1" thickBot="1" thickTop="1">
      <c r="A208" s="43">
        <v>5</v>
      </c>
      <c r="B208" s="38" t="str">
        <f>INDEX('[3]sex'!$D$3:$D$176,MATCH(C208,'[3]sex'!$B$3:$B$176,0))</f>
        <v>females</v>
      </c>
      <c r="C208" s="45" t="s">
        <v>79</v>
      </c>
      <c r="D208" s="36">
        <f>MATCH(F208,'[3]causes'!$B$3:$B$95,0)</f>
        <v>84</v>
      </c>
      <c r="E208" s="36">
        <f>INDEX('[3]causes'!$D$3:$D$95,MATCH(F208,'[3]causes'!$B$3:$B$95,0))</f>
        <v>1046</v>
      </c>
      <c r="F208" s="58" t="s">
        <v>69</v>
      </c>
      <c r="G208" s="48">
        <v>0.035</v>
      </c>
      <c r="H208" s="48">
        <v>0.07</v>
      </c>
      <c r="I208" s="48">
        <v>0.034</v>
      </c>
      <c r="J208" s="48">
        <v>0.067</v>
      </c>
      <c r="K208" s="48">
        <v>0.059</v>
      </c>
      <c r="L208" s="48">
        <v>0.043</v>
      </c>
    </row>
    <row r="209" spans="1:12" s="47" customFormat="1" ht="17.25" customHeight="1" thickBot="1" thickTop="1">
      <c r="A209" s="43">
        <v>5</v>
      </c>
      <c r="B209" s="38" t="str">
        <f>INDEX('[3]sex'!$D$3:$D$176,MATCH(C209,'[3]sex'!$B$3:$B$176,0))</f>
        <v>females</v>
      </c>
      <c r="C209" s="45" t="s">
        <v>79</v>
      </c>
      <c r="D209" s="36">
        <f>MATCH(F209,'[3]causes'!$B$3:$B$95,0)</f>
        <v>85</v>
      </c>
      <c r="E209" s="36">
        <f>INDEX('[3]causes'!$D$3:$D$95,MATCH(F209,'[3]causes'!$B$3:$B$95,0))</f>
        <v>1047</v>
      </c>
      <c r="F209" s="57" t="s">
        <v>77</v>
      </c>
      <c r="G209" s="48">
        <v>2.1</v>
      </c>
      <c r="H209" s="48">
        <v>2.2</v>
      </c>
      <c r="I209" s="48">
        <v>1.7</v>
      </c>
      <c r="J209" s="48">
        <v>1.7</v>
      </c>
      <c r="K209" s="48">
        <v>1.6</v>
      </c>
      <c r="L209" s="48">
        <v>1.6</v>
      </c>
    </row>
    <row r="210" spans="1:12" s="47" customFormat="1" ht="17.25" customHeight="1" thickBot="1" thickTop="1">
      <c r="A210" s="43">
        <v>5</v>
      </c>
      <c r="B210" s="38" t="str">
        <f>INDEX('[3]sex'!$D$3:$D$176,MATCH(C210,'[3]sex'!$B$3:$B$176,0))</f>
        <v>females</v>
      </c>
      <c r="C210" s="45" t="s">
        <v>79</v>
      </c>
      <c r="D210" s="36">
        <f>MATCH(F210,'[3]causes'!$B$3:$B$95,0)</f>
        <v>86</v>
      </c>
      <c r="E210" s="36">
        <f>INDEX('[3]causes'!$D$3:$D$95,MATCH(F210,'[3]causes'!$B$3:$B$95,0))</f>
        <v>1048</v>
      </c>
      <c r="F210" s="57" t="s">
        <v>70</v>
      </c>
      <c r="G210" s="48">
        <v>1.1</v>
      </c>
      <c r="H210" s="48">
        <v>1.1</v>
      </c>
      <c r="I210" s="48">
        <v>0.9</v>
      </c>
      <c r="J210" s="48">
        <v>0.9</v>
      </c>
      <c r="K210" s="48">
        <v>0.9</v>
      </c>
      <c r="L210" s="48">
        <v>0.9</v>
      </c>
    </row>
    <row r="211" spans="1:12" s="47" customFormat="1" ht="17.25" customHeight="1" thickBot="1" thickTop="1">
      <c r="A211" s="43">
        <v>5</v>
      </c>
      <c r="B211" s="38" t="str">
        <f>INDEX('[3]sex'!$D$3:$D$176,MATCH(C211,'[3]sex'!$B$3:$B$176,0))</f>
        <v>females</v>
      </c>
      <c r="C211" s="45" t="s">
        <v>79</v>
      </c>
      <c r="D211" s="36">
        <f>MATCH(F211,'[3]causes'!$B$3:$B$95,0)</f>
        <v>87</v>
      </c>
      <c r="E211" s="36">
        <f>INDEX('[3]causes'!$D$3:$D$95,MATCH(F211,'[3]causes'!$B$3:$B$95,0))</f>
        <v>1049</v>
      </c>
      <c r="F211" s="58" t="s">
        <v>71</v>
      </c>
      <c r="G211" s="48">
        <v>0.7</v>
      </c>
      <c r="H211" s="48">
        <v>0.7</v>
      </c>
      <c r="I211" s="48">
        <v>0.6</v>
      </c>
      <c r="J211" s="48">
        <v>0.6</v>
      </c>
      <c r="K211" s="48">
        <v>0.6</v>
      </c>
      <c r="L211" s="48">
        <v>0.5</v>
      </c>
    </row>
    <row r="212" spans="1:12" s="47" customFormat="1" ht="17.25" customHeight="1" thickBot="1" thickTop="1">
      <c r="A212" s="43">
        <v>5</v>
      </c>
      <c r="B212" s="38" t="str">
        <f>INDEX('[3]sex'!$D$3:$D$176,MATCH(C212,'[3]sex'!$B$3:$B$176,0))</f>
        <v>females</v>
      </c>
      <c r="C212" s="45" t="s">
        <v>79</v>
      </c>
      <c r="D212" s="36">
        <f>MATCH(F212,'[3]causes'!$B$3:$B$95,0)</f>
        <v>88</v>
      </c>
      <c r="E212" s="36">
        <f>INDEX('[3]causes'!$D$3:$D$95,MATCH(F212,'[3]causes'!$B$3:$B$95,0))</f>
        <v>1050</v>
      </c>
      <c r="F212" s="57" t="s">
        <v>72</v>
      </c>
      <c r="G212" s="48">
        <v>1.2</v>
      </c>
      <c r="H212" s="48">
        <v>1.1</v>
      </c>
      <c r="I212" s="48">
        <v>1.3</v>
      </c>
      <c r="J212" s="48">
        <v>1.2</v>
      </c>
      <c r="K212" s="48">
        <v>1.3</v>
      </c>
      <c r="L212" s="48">
        <v>1.3</v>
      </c>
    </row>
    <row r="213" spans="1:12" s="47" customFormat="1" ht="17.25" customHeight="1" thickBot="1" thickTop="1">
      <c r="A213" s="43">
        <v>5</v>
      </c>
      <c r="B213" s="38" t="str">
        <f>INDEX('[3]sex'!$D$3:$D$176,MATCH(C213,'[3]sex'!$B$3:$B$176,0))</f>
        <v>females</v>
      </c>
      <c r="C213" s="45" t="s">
        <v>79</v>
      </c>
      <c r="D213" s="36">
        <f>MATCH(F213,'[3]causes'!$B$3:$B$95,0)</f>
        <v>89</v>
      </c>
      <c r="E213" s="36">
        <f>INDEX('[3]causes'!$D$3:$D$95,MATCH(F213,'[3]causes'!$B$3:$B$95,0))</f>
        <v>1051</v>
      </c>
      <c r="F213" s="57" t="s">
        <v>80</v>
      </c>
      <c r="G213" s="48">
        <v>53.3</v>
      </c>
      <c r="H213" s="48">
        <v>39.7</v>
      </c>
      <c r="I213" s="48">
        <v>25.4</v>
      </c>
      <c r="J213" s="48">
        <v>23.7</v>
      </c>
      <c r="K213" s="48">
        <v>22</v>
      </c>
      <c r="L213" s="48">
        <v>20.7</v>
      </c>
    </row>
    <row r="214" spans="1:12" s="47" customFormat="1" ht="17.25" customHeight="1" thickBot="1" thickTop="1">
      <c r="A214" s="43">
        <v>5</v>
      </c>
      <c r="B214" s="38" t="str">
        <f>INDEX('[3]sex'!$D$3:$D$176,MATCH(C214,'[3]sex'!$B$3:$B$176,0))</f>
        <v>females</v>
      </c>
      <c r="C214" s="45" t="s">
        <v>79</v>
      </c>
      <c r="D214" s="36">
        <f>MATCH(F214,'[3]causes'!$B$3:$B$95,0)</f>
        <v>90</v>
      </c>
      <c r="E214" s="36">
        <f>INDEX('[3]causes'!$D$3:$D$95,MATCH(F214,'[3]causes'!$B$3:$B$95,0))</f>
        <v>1052</v>
      </c>
      <c r="F214" s="57" t="s">
        <v>73</v>
      </c>
      <c r="G214" s="48">
        <v>74.4</v>
      </c>
      <c r="H214" s="48">
        <v>77.2</v>
      </c>
      <c r="I214" s="48">
        <v>71.1</v>
      </c>
      <c r="J214" s="48">
        <v>63.8</v>
      </c>
      <c r="K214" s="48">
        <v>58.7</v>
      </c>
      <c r="L214" s="48">
        <v>62.2</v>
      </c>
    </row>
    <row r="215" spans="1:12" s="47" customFormat="1" ht="17.25" customHeight="1" thickBot="1" thickTop="1">
      <c r="A215" s="43">
        <v>5</v>
      </c>
      <c r="B215" s="38" t="str">
        <f>INDEX('[3]sex'!$D$3:$D$176,MATCH(C215,'[3]sex'!$B$3:$B$176,0))</f>
        <v>females</v>
      </c>
      <c r="C215" s="45" t="s">
        <v>79</v>
      </c>
      <c r="D215" s="36">
        <f>MATCH(F215,'[3]causes'!$B$3:$B$95,0)</f>
        <v>91</v>
      </c>
      <c r="E215" s="36">
        <f>INDEX('[3]causes'!$D$3:$D$95,MATCH(F215,'[3]causes'!$B$3:$B$95,0))</f>
        <v>1053</v>
      </c>
      <c r="F215" s="58" t="s">
        <v>74</v>
      </c>
      <c r="G215" s="48">
        <v>64.2</v>
      </c>
      <c r="H215" s="48">
        <v>64</v>
      </c>
      <c r="I215" s="48">
        <v>52.9</v>
      </c>
      <c r="J215" s="48">
        <v>47.3</v>
      </c>
      <c r="K215" s="48">
        <v>43.3</v>
      </c>
      <c r="L215" s="48">
        <v>46.5</v>
      </c>
    </row>
    <row r="216" spans="3:7" ht="14.25" thickTop="1">
      <c r="C216" s="11"/>
      <c r="F216" s="51"/>
      <c r="G216" s="10"/>
    </row>
  </sheetData>
  <sheetProtection/>
  <mergeCells count="4">
    <mergeCell ref="D39:AL39"/>
    <mergeCell ref="B1:M1"/>
    <mergeCell ref="D2:J2"/>
    <mergeCell ref="D3:J3"/>
  </mergeCells>
  <hyperlinks>
    <hyperlink ref="D27"/>
  </hyperlink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2012-03-31T15:22:26Z</dcterms:modified>
  <cp:category/>
  <cp:version/>
  <cp:contentType/>
  <cp:contentStatus/>
</cp:coreProperties>
</file>