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<sst xmlns="http://schemas.openxmlformats.org/spreadsheetml/2006/main" count="151" uniqueCount="76">
  <si>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</si>
  <si>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</si>
  <si>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</si>
  <si>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</si>
  <si>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</si>
  <si>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</si>
  <si>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</si>
  <si>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</si>
  <si>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Причины смерти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</si>
  <si>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</si>
  <si>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</si>
  <si>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</si>
  <si>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</si>
  <si>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</si>
  <si>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</si>
  <si>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</si>
  <si>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Демографический ежегодник России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</si>
  <si>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</si>
  <si>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</si>
  <si>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</si>
  <si>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</si>
  <si>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</si>
  <si>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</si>
  <si>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</si>
  <si>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</si>
  <si>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</si>
  <si>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Умершие в возрасте до 1 года от всех причин</t>
  </si>
  <si>
    <t>от кишечных инфекций</t>
  </si>
  <si>
    <t>от септицемии</t>
  </si>
  <si>
    <t>от болезней нервной системы</t>
  </si>
  <si>
    <t>…</t>
  </si>
  <si>
    <t>из них от менингита, за исключением менингита при инфекционных и паразитарных заболеваниях</t>
  </si>
  <si>
    <t>от болезней глаза и его придаточного аппарата</t>
  </si>
  <si>
    <t>-</t>
  </si>
  <si>
    <t>от болезней уха и сосцевидного отростка</t>
  </si>
  <si>
    <t>от пневмоний</t>
  </si>
  <si>
    <t>от гриппа</t>
  </si>
  <si>
    <t>от вpожденных аномалий (пороков развития), деформаций и хромосомных нарушений</t>
  </si>
  <si>
    <t>от врожденной гидроцефалии и спина бифида</t>
  </si>
  <si>
    <t>от врожденных аномалий системы кровообращения</t>
  </si>
  <si>
    <t>от отдельных состояний, возникающих в перинатальном периоде</t>
  </si>
  <si>
    <t>от родовых травм</t>
  </si>
  <si>
    <t xml:space="preserve">от внешних причин смерти  </t>
  </si>
  <si>
    <t>от внутриматочной гипоксии и асфиксии в родах</t>
  </si>
  <si>
    <t>от болезней оpганов пищеваpения</t>
  </si>
  <si>
    <t>от некоторых инфекционных и паразитарных болезней</t>
  </si>
  <si>
    <t>от болезней оpганов дыхания</t>
  </si>
  <si>
    <t>Умершие в возрасте до 1 года по основным классам причин смерти (Все население)</t>
  </si>
  <si>
    <t>на 10 000 человек родившихся живыми</t>
  </si>
  <si>
    <t>Все население</t>
  </si>
  <si>
    <t>Коэффициент младенческой смертности по причинам смерти</t>
  </si>
  <si>
    <t>Коэффициент младенческой смертности по причинам смерти и типу поселения, РФ, 1995-2008</t>
  </si>
  <si>
    <t>?</t>
  </si>
  <si>
    <t>название категории 2</t>
  </si>
  <si>
    <t>поселения</t>
  </si>
  <si>
    <t>№ категории 2 п/п</t>
  </si>
  <si>
    <t>код категории 2</t>
  </si>
  <si>
    <t>Число строк категории 2</t>
  </si>
  <si>
    <t>причина смерти</t>
  </si>
  <si>
    <t>от болезней эндокринной системы, расстройства питания, нарушения обмена веществ</t>
  </si>
  <si>
    <t>OLD</t>
  </si>
  <si>
    <t>Массив получен путем копирования  word файла из Демографического ежегодника России 2009 г.</t>
  </si>
  <si>
    <t>win007</t>
  </si>
  <si>
    <t>код</t>
  </si>
  <si>
    <t>Городское население</t>
  </si>
  <si>
    <t>win007_2009, win008_2009</t>
  </si>
  <si>
    <t>дата издания</t>
  </si>
  <si>
    <t>Дополнительные категории массива</t>
  </si>
  <si>
    <t>1-я категория: название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</si>
  <si>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</si>
  <si>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</si>
  <si>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</si>
  <si>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</si>
  <si>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</si>
  <si>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</si>
  <si>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Россия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</si>
</sst>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indexed="9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b/>
      <sz val="12"/>
      <color indexed="9"/>
      <name val="Arial Narrow"/>
      <family val="2"/>
    </font>
    <font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sz val="14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/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8" fillId="33" borderId="11" xfId="42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36" borderId="14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0" fillId="0" borderId="0" xfId="0" applyFont="1" applyAlignment="1">
      <alignment/>
    </xf>
    <xf numFmtId="0" fontId="15" fillId="33" borderId="0" xfId="0" applyFont="1" applyFill="1" applyAlignment="1">
      <alignment horizontal="left" vertical="center" wrapText="1"/>
    </xf>
    <xf numFmtId="0" fontId="14" fillId="36" borderId="15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horizontal="left" vertical="center"/>
    </xf>
    <xf numFmtId="0" fontId="14" fillId="36" borderId="17" xfId="0" applyFont="1" applyFill="1" applyBorder="1" applyAlignment="1">
      <alignment horizontal="left" vertical="center"/>
    </xf>
    <xf numFmtId="0" fontId="14" fillId="36" borderId="18" xfId="0" applyFont="1" applyFill="1" applyBorder="1" applyAlignment="1">
      <alignment horizontal="left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36" borderId="19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left" vertical="center"/>
    </xf>
    <xf numFmtId="0" fontId="18" fillId="36" borderId="17" xfId="0" applyFont="1" applyFill="1" applyBorder="1" applyAlignment="1">
      <alignment horizontal="left" vertical="center"/>
    </xf>
    <xf numFmtId="0" fontId="18" fillId="36" borderId="20" xfId="0" applyFont="1" applyFill="1" applyBorder="1" applyAlignment="1">
      <alignment horizontal="left" vertical="center"/>
    </xf>
    <xf numFmtId="0" fontId="11" fillId="37" borderId="21" xfId="53" applyFont="1" applyFill="1" applyBorder="1" applyAlignment="1">
      <alignment horizontal="left" indent="1"/>
      <protection/>
    </xf>
    <xf numFmtId="0" fontId="16" fillId="34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1" fillId="37" borderId="23" xfId="0" applyFont="1" applyFill="1" applyBorder="1" applyAlignment="1">
      <alignment wrapText="1"/>
    </xf>
    <xf numFmtId="164" fontId="61" fillId="37" borderId="23" xfId="0" applyNumberFormat="1" applyFont="1" applyFill="1" applyBorder="1" applyAlignment="1">
      <alignment horizontal="right" vertical="top" wrapText="1"/>
    </xf>
    <xf numFmtId="164" fontId="61" fillId="37" borderId="23" xfId="0" applyNumberFormat="1" applyFont="1" applyFill="1" applyBorder="1" applyAlignment="1">
      <alignment vertical="top" wrapText="1"/>
    </xf>
    <xf numFmtId="0" fontId="11" fillId="37" borderId="21" xfId="53" applyFill="1" applyBorder="1" applyAlignment="1">
      <alignment horizontal="left" indent="1"/>
      <protection/>
    </xf>
    <xf numFmtId="2" fontId="61" fillId="37" borderId="23" xfId="0" applyNumberFormat="1" applyFont="1" applyFill="1" applyBorder="1" applyAlignment="1">
      <alignment horizontal="right" vertical="top" wrapText="1"/>
    </xf>
    <xf numFmtId="2" fontId="61" fillId="37" borderId="23" xfId="0" applyNumberFormat="1" applyFont="1" applyFill="1" applyBorder="1" applyAlignment="1">
      <alignment vertical="top" wrapText="1"/>
    </xf>
    <xf numFmtId="0" fontId="62" fillId="37" borderId="23" xfId="0" applyFont="1" applyFill="1" applyBorder="1" applyAlignment="1">
      <alignment horizontal="center" vertical="top" wrapText="1"/>
    </xf>
    <xf numFmtId="0" fontId="62" fillId="37" borderId="23" xfId="0" applyFont="1" applyFill="1" applyBorder="1" applyAlignment="1">
      <alignment vertical="top" wrapText="1"/>
    </xf>
    <xf numFmtId="0" fontId="62" fillId="37" borderId="23" xfId="0" applyFont="1" applyFill="1" applyBorder="1" applyAlignment="1">
      <alignment horizontal="left" vertical="top" wrapText="1" indent="1"/>
    </xf>
    <xf numFmtId="14" fontId="5" fillId="33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0" fillId="36" borderId="16" xfId="0" applyFont="1" applyFill="1" applyBorder="1" applyAlignment="1">
      <alignment horizontal="left" vertical="center"/>
    </xf>
    <xf numFmtId="0" fontId="3" fillId="38" borderId="0" xfId="0" applyFont="1" applyFill="1" applyBorder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/>
    </xf>
    <xf numFmtId="0" fontId="42" fillId="36" borderId="16" xfId="0" applyFont="1" applyFill="1" applyBorder="1" applyAlignment="1">
      <alignment horizontal="left" vertical="center"/>
    </xf>
    <xf numFmtId="0" fontId="42" fillId="36" borderId="17" xfId="0" applyFont="1" applyFill="1" applyBorder="1" applyAlignment="1">
      <alignment horizontal="left" vertical="center"/>
    </xf>
    <xf numFmtId="0" fontId="63" fillId="34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8297~1\LOCALS~1\Temp\Rar$DI00.156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001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TERR</v>
          </cell>
        </row>
        <row r="6">
          <cell r="B6" t="str">
            <v>ццц</v>
          </cell>
        </row>
        <row r="7">
          <cell r="B7" t="str">
            <v>ццц</v>
          </cell>
        </row>
        <row r="8">
          <cell r="B8" t="str">
            <v>ццц</v>
          </cell>
        </row>
        <row r="9">
          <cell r="B9" t="str">
            <v>ццц</v>
          </cell>
        </row>
        <row r="10">
          <cell r="B10" t="str">
            <v>ццц</v>
          </cell>
        </row>
        <row r="11">
          <cell r="B11" t="str">
            <v>ццц</v>
          </cell>
        </row>
        <row r="12">
          <cell r="B12" t="str">
            <v>ццц</v>
          </cell>
          <cell r="D12" t="str">
            <v>Общий коэффициент смертности</v>
          </cell>
        </row>
        <row r="13">
          <cell r="B13" t="str">
            <v>ццц</v>
          </cell>
        </row>
        <row r="14">
          <cell r="B14" t="str">
            <v>ццц</v>
          </cell>
        </row>
        <row r="15">
          <cell r="B15" t="str">
            <v>ццц</v>
          </cell>
        </row>
        <row r="16">
          <cell r="B16" t="str">
            <v>ццц</v>
          </cell>
        </row>
        <row r="17">
          <cell r="B17" t="str">
            <v>ццц</v>
          </cell>
        </row>
        <row r="18">
          <cell r="B18" t="str">
            <v>ццц</v>
          </cell>
        </row>
        <row r="19">
          <cell r="B19" t="str">
            <v>ццц</v>
          </cell>
        </row>
        <row r="20">
          <cell r="B20" t="str">
            <v>ццц</v>
          </cell>
          <cell r="D20" t="e">
            <v>#N/A</v>
          </cell>
        </row>
        <row r="21">
          <cell r="B21" t="str">
            <v>ццц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2">
        <row r="3">
          <cell r="B3" t="str">
            <v>болезни органов дыхания (148-164)</v>
          </cell>
          <cell r="D3" t="str">
            <v>148_164</v>
          </cell>
        </row>
        <row r="4">
          <cell r="B4" t="str">
            <v>болезни органов пищеварения (165-179)</v>
          </cell>
          <cell r="D4" t="str">
            <v>165_179</v>
          </cell>
        </row>
        <row r="5">
          <cell r="B5" t="str">
            <v>болезни системы кровообращения (115-147)</v>
          </cell>
          <cell r="D5" t="str">
            <v>115_147</v>
          </cell>
        </row>
        <row r="6">
          <cell r="B6" t="str">
            <v>внешние причины (239-256,272-274)</v>
          </cell>
          <cell r="D6" t="str">
            <v>239_</v>
          </cell>
        </row>
        <row r="7">
          <cell r="B7" t="str">
            <v>все виды транспортных несчастных случаев (239-241,272-274)</v>
          </cell>
          <cell r="D7" t="str">
            <v>239_</v>
          </cell>
        </row>
        <row r="8">
          <cell r="B8" t="str">
            <v>всего умерших от всех причин (1-228, 239-256,272-274)</v>
          </cell>
          <cell r="D8" t="str">
            <v>TOT</v>
          </cell>
        </row>
        <row r="9">
          <cell r="B9" t="str">
            <v>некоторые инфекционные и паразитарные болезни (1-55)</v>
          </cell>
          <cell r="D9" t="str">
            <v>1_55</v>
          </cell>
        </row>
        <row r="10">
          <cell r="B10" t="str">
            <v>новообразования (56-89)</v>
          </cell>
          <cell r="D10" t="str">
            <v>56_89</v>
          </cell>
        </row>
        <row r="11">
          <cell r="B11" t="str">
            <v>самоубийства (249)</v>
          </cell>
          <cell r="D11">
            <v>249</v>
          </cell>
        </row>
        <row r="12">
          <cell r="B12" t="str">
            <v>случайные отравления алкоголем (247)</v>
          </cell>
          <cell r="D12">
            <v>247</v>
          </cell>
        </row>
        <row r="13">
          <cell r="B13" t="str">
            <v>убийства (250)</v>
          </cell>
          <cell r="D13">
            <v>250</v>
          </cell>
        </row>
        <row r="14">
          <cell r="B14" t="str">
            <v>От всех причин</v>
          </cell>
          <cell r="D14" t="str">
            <v>TOT</v>
          </cell>
        </row>
        <row r="15">
          <cell r="B15" t="str">
            <v>Класс I </v>
          </cell>
          <cell r="D15" t="str">
            <v>Cl_1</v>
          </cell>
        </row>
        <row r="16">
          <cell r="B16" t="str">
            <v>Класс II</v>
          </cell>
          <cell r="D16" t="str">
            <v>Cl_2</v>
          </cell>
        </row>
        <row r="17">
          <cell r="B17" t="str">
            <v>Класс IX </v>
          </cell>
          <cell r="D17" t="str">
            <v>Cl_9</v>
          </cell>
        </row>
        <row r="18">
          <cell r="B18" t="str">
            <v>Класс X </v>
          </cell>
          <cell r="D18" t="str">
            <v>Cl_10</v>
          </cell>
        </row>
        <row r="19">
          <cell r="B19" t="str">
            <v>Класс XI </v>
          </cell>
          <cell r="D19" t="str">
            <v>Cl_11</v>
          </cell>
        </row>
        <row r="20">
          <cell r="B20" t="str">
            <v>Класс XX </v>
          </cell>
          <cell r="D20" t="str">
            <v>Cl_20</v>
          </cell>
        </row>
        <row r="21">
          <cell r="B21" t="str">
            <v>Умершие в возрасте до 1 года от всех причин</v>
          </cell>
          <cell r="D21" t="str">
            <v>TOT</v>
          </cell>
        </row>
        <row r="22">
          <cell r="B22" t="str">
            <v>от некоторых инфекционных и паразитарных болезней</v>
          </cell>
          <cell r="D22">
            <v>810</v>
          </cell>
        </row>
        <row r="23">
          <cell r="B23" t="str">
            <v>от кишечных инфекций</v>
          </cell>
          <cell r="D23">
            <v>812</v>
          </cell>
        </row>
        <row r="24">
          <cell r="B24" t="str">
            <v>от септицемии</v>
          </cell>
          <cell r="D24">
            <v>814</v>
          </cell>
        </row>
        <row r="25">
          <cell r="B25" t="str">
            <v>от болезней эндокринной системы, расстройства питания, нарушения обмена веществ</v>
          </cell>
          <cell r="D25">
            <v>820</v>
          </cell>
        </row>
        <row r="26">
          <cell r="B26" t="str">
            <v>от болезней нервной системы</v>
          </cell>
          <cell r="D26">
            <v>830</v>
          </cell>
        </row>
        <row r="27">
          <cell r="B27" t="str">
            <v>из них от менингита, за исключением менингита при инфекционных и паразитарных заболеваниях</v>
          </cell>
          <cell r="D27">
            <v>832</v>
          </cell>
        </row>
        <row r="28">
          <cell r="B28" t="str">
            <v>от болезней глаза и его придаточного аппарата</v>
          </cell>
          <cell r="D28">
            <v>840</v>
          </cell>
        </row>
        <row r="29">
          <cell r="B29" t="str">
            <v>от болезней уха и сосцевидного отростка</v>
          </cell>
          <cell r="D29">
            <v>860</v>
          </cell>
        </row>
        <row r="30">
          <cell r="B30" t="str">
            <v>от болезней оpганов дыхания</v>
          </cell>
          <cell r="D30">
            <v>880</v>
          </cell>
        </row>
        <row r="31">
          <cell r="B31" t="str">
            <v>от пневмоний</v>
          </cell>
          <cell r="D31">
            <v>882</v>
          </cell>
        </row>
        <row r="32">
          <cell r="B32" t="str">
            <v>от гриппа</v>
          </cell>
          <cell r="D32">
            <v>884</v>
          </cell>
        </row>
        <row r="33">
          <cell r="B33" t="str">
            <v>от болезней оpганов пищеваpения</v>
          </cell>
          <cell r="D33">
            <v>900</v>
          </cell>
        </row>
        <row r="34">
          <cell r="B34" t="str">
            <v>от вpожденных аномалий (пороков развития), деформаций и хромосомных нарушений</v>
          </cell>
          <cell r="D34">
            <v>920</v>
          </cell>
        </row>
        <row r="35">
          <cell r="B35" t="str">
            <v>от врожденной гидроцефалии и спина бифида</v>
          </cell>
          <cell r="D35">
            <v>922</v>
          </cell>
        </row>
        <row r="36">
          <cell r="B36" t="str">
            <v>от врожденных аномалий системы кровообращения</v>
          </cell>
          <cell r="D36">
            <v>924</v>
          </cell>
        </row>
        <row r="37">
          <cell r="B37" t="str">
            <v>от отдельных состояний, возникающих в перинатальном периоде</v>
          </cell>
          <cell r="D37">
            <v>940</v>
          </cell>
        </row>
        <row r="38">
          <cell r="B38" t="str">
            <v>от родовых травм</v>
          </cell>
          <cell r="D38">
            <v>942</v>
          </cell>
        </row>
        <row r="39">
          <cell r="B39" t="str">
            <v>от внутриматочной гипоксии и асфиксии в родах</v>
          </cell>
          <cell r="D39">
            <v>944</v>
          </cell>
        </row>
        <row r="40">
          <cell r="B40" t="str">
            <v>от внешних причин смерти  </v>
          </cell>
          <cell r="D40">
            <v>970</v>
          </cell>
        </row>
        <row r="41">
          <cell r="B41" t="str">
            <v>Умершие от всех причин</v>
          </cell>
          <cell r="D41" t="str">
            <v>TOT</v>
          </cell>
        </row>
        <row r="42">
          <cell r="B42" t="str">
            <v>от болезней системы кpовообращения</v>
          </cell>
          <cell r="D42">
            <v>1002</v>
          </cell>
        </row>
        <row r="43">
          <cell r="B43" t="str">
            <v>от гипертонической болезни с преимущественным поражением сердца и/или почек</v>
          </cell>
          <cell r="D43">
            <v>1003</v>
          </cell>
        </row>
        <row r="44">
          <cell r="B44" t="str">
            <v>от ишемической болезни сердца</v>
          </cell>
          <cell r="D44">
            <v>1004</v>
          </cell>
        </row>
        <row r="45">
          <cell r="B45" t="str">
            <v>в том числе от инфаркта миокарда</v>
          </cell>
          <cell r="D45">
            <v>1005</v>
          </cell>
        </row>
        <row r="46">
          <cell r="B46" t="str">
            <v>от других болезней сердца</v>
          </cell>
          <cell r="D46">
            <v>1006</v>
          </cell>
        </row>
        <row r="47">
          <cell r="B47" t="str">
            <v>от цереброваскулярных болезней</v>
          </cell>
          <cell r="D47">
            <v>1007</v>
          </cell>
        </row>
        <row r="48">
          <cell r="B48" t="str">
            <v>от новообpазований</v>
          </cell>
          <cell r="D48">
            <v>1008</v>
          </cell>
        </row>
        <row r="49">
          <cell r="B49" t="str">
            <v>из них от злокачественных</v>
          </cell>
          <cell r="D49">
            <v>1009</v>
          </cell>
        </row>
        <row r="50">
          <cell r="B50" t="str">
            <v>органов дыхания и грудной клетки</v>
          </cell>
          <cell r="D50">
            <v>1010</v>
          </cell>
        </row>
        <row r="51">
          <cell r="B51" t="str">
            <v>органов пищеварения</v>
          </cell>
          <cell r="D51">
            <v>1011</v>
          </cell>
        </row>
        <row r="52">
          <cell r="B52" t="str">
            <v>от внешних причин смерти</v>
          </cell>
          <cell r="D52">
            <v>1012</v>
          </cell>
        </row>
        <row r="53">
          <cell r="B53" t="str">
            <v>от случайных отравлений алкоголем</v>
          </cell>
          <cell r="D53">
            <v>1013</v>
          </cell>
        </row>
        <row r="54">
          <cell r="B54" t="str">
            <v>от всех видов транспортных несчастных случаев</v>
          </cell>
          <cell r="D54">
            <v>1014</v>
          </cell>
        </row>
        <row r="55">
          <cell r="B55" t="str">
            <v>в том числе от дорожно-транспортных происшествий</v>
          </cell>
          <cell r="D55">
            <v>1015</v>
          </cell>
        </row>
        <row r="56">
          <cell r="B56" t="str">
            <v>от самоубийств</v>
          </cell>
          <cell r="D56">
            <v>1016</v>
          </cell>
        </row>
        <row r="57">
          <cell r="B57" t="str">
            <v>от убийств</v>
          </cell>
          <cell r="D57">
            <v>1017</v>
          </cell>
        </row>
        <row r="58">
          <cell r="B58" t="str">
            <v>от повреждений с неопределенными намерениями</v>
          </cell>
          <cell r="D58">
            <v>1018</v>
          </cell>
        </row>
        <row r="59">
          <cell r="B59" t="str">
            <v>от случайных падений</v>
          </cell>
          <cell r="D59">
            <v>1019</v>
          </cell>
        </row>
        <row r="60">
          <cell r="B60" t="str">
            <v>от случайных утоплений</v>
          </cell>
          <cell r="D60">
            <v>1020</v>
          </cell>
        </row>
        <row r="61">
          <cell r="B61" t="str">
            <v>от случайных несчастных случаев,вызванных воздействием электрического тока, радиации и экстремальной температуры или атмосферного давления</v>
          </cell>
          <cell r="D61">
            <v>1021</v>
          </cell>
        </row>
        <row r="62">
          <cell r="B62" t="str">
            <v>от случайных несчастных случаев, вызванных воздействием дыма, огня и пламени</v>
          </cell>
          <cell r="D62">
            <v>1022</v>
          </cell>
        </row>
        <row r="63">
          <cell r="B63" t="str">
            <v>от болезней оpганов дыхания</v>
          </cell>
          <cell r="D63">
            <v>1023</v>
          </cell>
        </row>
        <row r="64">
          <cell r="B64" t="str">
            <v>от пневмоний</v>
          </cell>
          <cell r="D64">
            <v>1024</v>
          </cell>
        </row>
        <row r="65">
          <cell r="B65" t="str">
            <v>от хронических болезней нижних дыхательных путей</v>
          </cell>
          <cell r="D65">
            <v>1025</v>
          </cell>
        </row>
        <row r="66">
          <cell r="B66" t="str">
            <v>в том числе от астмы</v>
          </cell>
          <cell r="D66">
            <v>1026</v>
          </cell>
        </row>
        <row r="67">
          <cell r="B67" t="str">
            <v>от болезней оpганов пищеваpения</v>
          </cell>
          <cell r="D67">
            <v>1027</v>
          </cell>
        </row>
        <row r="68">
          <cell r="B68" t="str">
            <v>от язвенной болезни</v>
          </cell>
          <cell r="D68">
            <v>1028</v>
          </cell>
        </row>
        <row r="69">
          <cell r="B69" t="str">
            <v>от болезней печени</v>
          </cell>
          <cell r="D69">
            <v>1029</v>
          </cell>
        </row>
        <row r="70">
          <cell r="B70" t="str">
            <v>в том числе от алкогольной болезни печени</v>
          </cell>
          <cell r="D70">
            <v>1030</v>
          </cell>
        </row>
        <row r="71">
          <cell r="B71" t="str">
            <v>от желчекаменной болезни и холецистита</v>
          </cell>
          <cell r="D71">
            <v>1031</v>
          </cell>
        </row>
        <row r="72">
          <cell r="B72" t="str">
            <v>от болезней поджелудочной железы</v>
          </cell>
          <cell r="D72">
            <v>1032</v>
          </cell>
        </row>
        <row r="73">
          <cell r="B73" t="str">
            <v>от некоторых инфекционных и паpазитаpных болезней </v>
          </cell>
          <cell r="D73">
            <v>1033</v>
          </cell>
        </row>
        <row r="74">
          <cell r="B74" t="str">
            <v>от кишечных инфекций</v>
          </cell>
          <cell r="D74">
            <v>1034</v>
          </cell>
        </row>
        <row r="75">
          <cell r="B75" t="str">
            <v>от туберкулеза (всех форм)</v>
          </cell>
          <cell r="D75">
            <v>1035</v>
          </cell>
        </row>
        <row r="76">
          <cell r="B76" t="str">
            <v>от вирусного гепатита</v>
          </cell>
          <cell r="D76">
            <v>1036</v>
          </cell>
        </row>
        <row r="77">
          <cell r="B77" t="str">
            <v>от болезни, вызванной вирусом     иммунодефицита человека (ВИЧ)</v>
          </cell>
          <cell r="D77">
            <v>1037</v>
          </cell>
        </row>
        <row r="78">
          <cell r="B78" t="str">
            <v>от болезней мочеполовой системы</v>
          </cell>
          <cell r="D78">
            <v>1038</v>
          </cell>
        </row>
        <row r="79">
          <cell r="B79" t="str">
            <v>от болезней нервной системы</v>
          </cell>
          <cell r="D79">
            <v>1039</v>
          </cell>
        </row>
        <row r="80">
          <cell r="B80" t="str">
            <v>от болезней глаза и его придаточного аппарата  </v>
          </cell>
          <cell r="D80">
            <v>1040</v>
          </cell>
        </row>
        <row r="81">
          <cell r="B81" t="str">
            <v>от болезней уха и сосцевидного отростка</v>
          </cell>
          <cell r="D81">
            <v>1041</v>
          </cell>
        </row>
        <row r="82">
          <cell r="B82" t="str">
            <v>от болезней эндокринной системы, расстройства питания и нарушения обмена веществ</v>
          </cell>
          <cell r="D82">
            <v>1042</v>
          </cell>
        </row>
        <row r="83">
          <cell r="B83" t="str">
            <v>из них от сахарного диабета</v>
          </cell>
          <cell r="D83">
            <v>1043</v>
          </cell>
        </row>
        <row r="84">
          <cell r="B84" t="str">
            <v>от психических расстройств и расстройств поведения</v>
          </cell>
          <cell r="D84">
            <v>1044</v>
          </cell>
        </row>
        <row r="85">
          <cell r="B85" t="str">
            <v>от психических и поведенческих расстройств, вызванных употреблением алкоголя</v>
          </cell>
          <cell r="D85">
            <v>1045</v>
          </cell>
        </row>
        <row r="86">
          <cell r="B86" t="str">
            <v>от психических и поведенческих расстройств, вызванных употреблением наркотических средств  и других психоактивных веществ</v>
          </cell>
          <cell r="D86">
            <v>1046</v>
          </cell>
        </row>
        <row r="87">
          <cell r="B87" t="str">
            <v>от болезней костно-мышечной системы и соединительной ткани</v>
          </cell>
          <cell r="D87">
            <v>1047</v>
          </cell>
        </row>
        <row r="88">
          <cell r="B88" t="str">
            <v>от болезней крови, кроветворных органов и отдельных нарушений с вовлечением иммунного механизма</v>
          </cell>
          <cell r="D88">
            <v>1048</v>
          </cell>
        </row>
        <row r="89">
          <cell r="B89" t="str">
            <v>из них от анемий</v>
          </cell>
          <cell r="D89">
            <v>1049</v>
          </cell>
        </row>
        <row r="90">
          <cell r="B90" t="str">
            <v>от болезней кожи и подкожной клетчатки</v>
          </cell>
          <cell r="D90">
            <v>1050</v>
          </cell>
        </row>
        <row r="91">
          <cell r="B91" t="str">
            <v>от осложнений беременности, родов и послеродового периода</v>
          </cell>
          <cell r="D91">
            <v>1051</v>
          </cell>
        </row>
        <row r="92">
          <cell r="B92" t="str">
            <v>от симптомов, признаков и отклонений от нормы, выявленных при клинических и лабораторных исследованиях</v>
          </cell>
          <cell r="D92">
            <v>1052</v>
          </cell>
        </row>
        <row r="93">
          <cell r="B93" t="str">
            <v>из них от старости</v>
          </cell>
          <cell r="D93">
            <v>1053</v>
          </cell>
        </row>
        <row r="94">
          <cell r="B94" t="str">
            <v>Инфекционные и паразитарные болезни (Коды A00-B99)</v>
          </cell>
          <cell r="D94">
            <v>1200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6"/>
  <sheetViews>
    <sheetView tabSelected="1" zoomScalePageLayoutView="0" workbookViewId="0" topLeftCell="A1">
      <selection activeCell="D50" sqref="D50"/>
    </sheetView>
  </sheetViews>
  <sheetFormatPr defaultColWidth="9.140625" defaultRowHeight="15"/>
  <cols>
    <col min="1" max="2" width="5.57421875" style="21" customWidth="1"/>
    <col min="3" max="3" width="31.28125" style="21" customWidth="1"/>
    <col min="4" max="4" width="40.8515625" style="0" customWidth="1"/>
    <col min="5" max="5" width="31.28125" style="0" customWidth="1"/>
    <col min="6" max="6" width="13.57421875" style="0" customWidth="1"/>
    <col min="7" max="8" width="13.28125" style="0" customWidth="1"/>
    <col min="9" max="9" width="15.57421875" style="0" customWidth="1"/>
  </cols>
  <sheetData>
    <row r="1" spans="1:12" ht="30" thickBot="1">
      <c r="A1" s="17"/>
      <c r="B1" s="62" t="s">
        <v>0</v>
      </c>
      <c r="C1" s="63"/>
      <c r="D1" s="63"/>
      <c r="E1" s="63"/>
      <c r="F1" s="63"/>
      <c r="G1" s="63"/>
      <c r="H1" s="63"/>
      <c r="I1" s="63"/>
      <c r="J1" s="63"/>
      <c r="K1" s="1"/>
      <c r="L1" s="1"/>
    </row>
    <row r="2" spans="1:12" ht="18" thickTop="1">
      <c r="A2" s="17">
        <v>1</v>
      </c>
      <c r="B2" s="17">
        <v>1</v>
      </c>
      <c r="C2" s="23" t="s">
        <v>1</v>
      </c>
      <c r="D2" s="2" t="s">
        <v>50</v>
      </c>
      <c r="E2" s="3"/>
      <c r="F2" s="3"/>
      <c r="G2" s="1"/>
      <c r="H2" s="1"/>
      <c r="I2" s="1"/>
      <c r="J2" s="1"/>
      <c r="K2" s="1"/>
      <c r="L2" s="1"/>
    </row>
    <row r="3" spans="1:12" ht="32.25" customHeight="1">
      <c r="A3" s="17">
        <v>1</v>
      </c>
      <c r="B3" s="17">
        <v>2</v>
      </c>
      <c r="C3" s="18" t="s">
        <v>2</v>
      </c>
      <c r="D3" s="22" t="s">
        <v>51</v>
      </c>
      <c r="E3" s="3"/>
      <c r="F3" s="3"/>
      <c r="G3" s="1"/>
      <c r="H3" s="1"/>
      <c r="I3" s="1"/>
      <c r="J3" s="1"/>
      <c r="K3" s="1"/>
      <c r="L3" s="1"/>
    </row>
    <row r="4" spans="1:12" s="21" customFormat="1" ht="24" customHeight="1" thickBot="1">
      <c r="A4" s="17"/>
      <c r="B4" s="17"/>
      <c r="C4" s="18"/>
      <c r="D4" s="19" t="s">
        <v>47</v>
      </c>
      <c r="E4" s="20" t="s">
        <v>52</v>
      </c>
      <c r="F4" s="20"/>
      <c r="G4" s="17"/>
      <c r="H4" s="17"/>
      <c r="I4" s="17"/>
      <c r="J4" s="17"/>
      <c r="K4" s="17"/>
      <c r="L4" s="17"/>
    </row>
    <row r="5" spans="1:12" ht="16.5" thickBot="1" thickTop="1">
      <c r="A5" s="17">
        <v>1</v>
      </c>
      <c r="B5" s="17">
        <v>3</v>
      </c>
      <c r="C5" s="18" t="s">
        <v>3</v>
      </c>
      <c r="D5" s="4">
        <f>INDEX('[3]показатели'!$C$3:$C$28,MATCH(D2,'[3]показатели'!$B$3:$B$28,0))</f>
        <v>24</v>
      </c>
      <c r="E5" s="3"/>
      <c r="F5" s="3"/>
      <c r="G5" s="1"/>
      <c r="H5" s="1"/>
      <c r="I5" s="1"/>
      <c r="J5" s="1"/>
      <c r="K5" s="1"/>
      <c r="L5" s="1"/>
    </row>
    <row r="6" spans="1:12" ht="16.5" thickBot="1" thickTop="1">
      <c r="A6" s="17">
        <v>1</v>
      </c>
      <c r="B6" s="17">
        <v>4</v>
      </c>
      <c r="C6" s="18" t="s">
        <v>4</v>
      </c>
      <c r="D6" s="4" t="str">
        <f>INDEX('[3]показатели'!$D$3:$D$28,MATCH(D2,'[3]показатели'!$B$3:$B$28,0))</f>
        <v>IMR_CD</v>
      </c>
      <c r="E6" s="3"/>
      <c r="F6" s="3"/>
      <c r="G6" s="1"/>
      <c r="H6" s="1"/>
      <c r="I6" s="1"/>
      <c r="J6" s="1"/>
      <c r="K6" s="1"/>
      <c r="L6" s="1"/>
    </row>
    <row r="7" spans="1:12" ht="16.5" thickBot="1" thickTop="1">
      <c r="A7" s="17">
        <v>1</v>
      </c>
      <c r="B7" s="17">
        <v>5</v>
      </c>
      <c r="C7" s="24" t="s">
        <v>5</v>
      </c>
      <c r="D7" s="4">
        <f>D9+D20</f>
        <v>3</v>
      </c>
      <c r="E7" s="3"/>
      <c r="F7" s="3"/>
      <c r="G7" s="1"/>
      <c r="H7" s="1"/>
      <c r="I7" s="1"/>
      <c r="J7" s="1"/>
      <c r="K7" s="1"/>
      <c r="L7" s="1"/>
    </row>
    <row r="8" spans="1:12" ht="16.5" thickBot="1" thickTop="1">
      <c r="A8" s="17"/>
      <c r="B8" s="17"/>
      <c r="C8" s="20"/>
      <c r="D8" s="5"/>
      <c r="E8" s="3"/>
      <c r="F8" s="3"/>
      <c r="G8" s="1"/>
      <c r="H8" s="1"/>
      <c r="I8" s="1"/>
      <c r="J8" s="1"/>
      <c r="K8" s="1"/>
      <c r="L8" s="1"/>
    </row>
    <row r="9" spans="1:5" s="29" customFormat="1" ht="14.25" thickBot="1" thickTop="1">
      <c r="A9" s="29">
        <v>1</v>
      </c>
      <c r="B9" s="29">
        <v>100</v>
      </c>
      <c r="C9" s="32" t="s">
        <v>6</v>
      </c>
      <c r="D9" s="33">
        <v>2</v>
      </c>
      <c r="E9" s="30"/>
    </row>
    <row r="10" spans="1:5" s="29" customFormat="1" ht="15.75" customHeight="1" thickBot="1" thickTop="1">
      <c r="A10" s="29">
        <v>1</v>
      </c>
      <c r="B10" s="29">
        <v>111</v>
      </c>
      <c r="C10" s="34" t="s">
        <v>7</v>
      </c>
      <c r="D10" s="33" t="s">
        <v>54</v>
      </c>
      <c r="E10" s="30"/>
    </row>
    <row r="11" spans="1:4" s="29" customFormat="1" ht="16.5" thickBot="1" thickTop="1">
      <c r="A11" s="29">
        <v>1</v>
      </c>
      <c r="B11" s="29">
        <v>112</v>
      </c>
      <c r="C11" s="35" t="s">
        <v>9</v>
      </c>
      <c r="D11" s="4">
        <f>INDEX('[3]категории'!$C$3:$C$21,MATCH(D10,'[3]категории'!$B$3:$B$21,0))</f>
        <v>4</v>
      </c>
    </row>
    <row r="12" spans="1:4" s="29" customFormat="1" ht="16.5" thickBot="1" thickTop="1">
      <c r="A12" s="29">
        <v>1</v>
      </c>
      <c r="B12" s="29">
        <v>113</v>
      </c>
      <c r="C12" s="35" t="s">
        <v>10</v>
      </c>
      <c r="D12" s="4" t="str">
        <f>INDEX('[3]категории'!$D$3:$D$21,MATCH(D10,'[3]категории'!$B$3:$B$21,0))</f>
        <v>URBAN</v>
      </c>
    </row>
    <row r="13" spans="1:5" s="29" customFormat="1" ht="14.25" thickBot="1" thickTop="1">
      <c r="A13" s="29">
        <v>1</v>
      </c>
      <c r="B13" s="29">
        <v>114</v>
      </c>
      <c r="C13" s="36" t="s">
        <v>11</v>
      </c>
      <c r="D13" s="33">
        <v>3</v>
      </c>
      <c r="E13" s="30"/>
    </row>
    <row r="14" spans="3:5" s="29" customFormat="1" ht="14.25" thickBot="1" thickTop="1">
      <c r="C14" s="30"/>
      <c r="D14" s="31"/>
      <c r="E14" s="30"/>
    </row>
    <row r="15" spans="1:5" s="29" customFormat="1" ht="15.75" customHeight="1" thickBot="1" thickTop="1">
      <c r="A15" s="29">
        <v>1</v>
      </c>
      <c r="B15" s="29">
        <v>121</v>
      </c>
      <c r="C15" s="34" t="s">
        <v>53</v>
      </c>
      <c r="D15" s="7" t="s">
        <v>58</v>
      </c>
      <c r="E15" s="30"/>
    </row>
    <row r="16" spans="1:4" s="29" customFormat="1" ht="16.5" thickBot="1" thickTop="1">
      <c r="A16" s="29">
        <v>1</v>
      </c>
      <c r="B16" s="29">
        <v>122</v>
      </c>
      <c r="C16" s="35" t="s">
        <v>55</v>
      </c>
      <c r="D16" s="4">
        <f>INDEX('[3]категории'!$C$3:$C$21,MATCH(D15,'[3]категории'!$B$3:$B$21,0))</f>
        <v>7</v>
      </c>
    </row>
    <row r="17" spans="1:4" s="29" customFormat="1" ht="16.5" thickBot="1" thickTop="1">
      <c r="A17" s="29">
        <v>1</v>
      </c>
      <c r="B17" s="29">
        <v>123</v>
      </c>
      <c r="C17" s="35" t="s">
        <v>56</v>
      </c>
      <c r="D17" s="4" t="str">
        <f>INDEX('[3]категории'!$D$3:$D$21,MATCH(D15,'[3]категории'!$B$3:$B$21,0))</f>
        <v>Cause</v>
      </c>
    </row>
    <row r="18" spans="1:5" s="29" customFormat="1" ht="18.75" thickBot="1" thickTop="1">
      <c r="A18" s="29">
        <v>1</v>
      </c>
      <c r="B18" s="29">
        <v>124</v>
      </c>
      <c r="C18" s="36" t="s">
        <v>57</v>
      </c>
      <c r="D18" s="10">
        <v>20</v>
      </c>
      <c r="E18" s="30"/>
    </row>
    <row r="19" spans="1:12" ht="16.5" thickBot="1" thickTop="1">
      <c r="A19" s="17"/>
      <c r="B19" s="17"/>
      <c r="C19" s="20"/>
      <c r="D19" s="5"/>
      <c r="E19" s="3"/>
      <c r="F19" s="3"/>
      <c r="G19" s="1"/>
      <c r="H19" s="1"/>
      <c r="I19" s="1"/>
      <c r="J19" s="1"/>
      <c r="K19" s="1"/>
      <c r="L19" s="1"/>
    </row>
    <row r="20" spans="1:12" ht="18.75" thickBot="1" thickTop="1">
      <c r="A20" s="17">
        <v>1</v>
      </c>
      <c r="B20" s="17">
        <v>200</v>
      </c>
      <c r="C20" s="23" t="s">
        <v>12</v>
      </c>
      <c r="D20" s="6">
        <v>1</v>
      </c>
      <c r="E20" s="3"/>
      <c r="F20" s="3"/>
      <c r="G20" s="1"/>
      <c r="H20" s="1"/>
      <c r="I20" s="1"/>
      <c r="J20" s="1"/>
      <c r="K20" s="1"/>
      <c r="L20" s="1"/>
    </row>
    <row r="21" spans="1:12" ht="18.75" thickBot="1" thickTop="1">
      <c r="A21" s="17">
        <v>1</v>
      </c>
      <c r="B21" s="17">
        <v>211</v>
      </c>
      <c r="C21" s="18" t="s">
        <v>7</v>
      </c>
      <c r="D21" s="10" t="s">
        <v>13</v>
      </c>
      <c r="E21" s="3"/>
      <c r="F21" s="3"/>
      <c r="G21" s="1"/>
      <c r="H21" s="1"/>
      <c r="I21" s="1"/>
      <c r="J21" s="1"/>
      <c r="K21" s="1"/>
      <c r="L21" s="1"/>
    </row>
    <row r="22" spans="1:12" ht="16.5" thickBot="1" thickTop="1">
      <c r="A22" s="17">
        <v>1</v>
      </c>
      <c r="B22" s="17">
        <v>212</v>
      </c>
      <c r="C22" s="25" t="s">
        <v>9</v>
      </c>
      <c r="D22" s="8">
        <f>MATCH(D21,'[1]категории'!$B$3:$B$21,0)</f>
        <v>2</v>
      </c>
      <c r="E22" s="1"/>
      <c r="F22" s="3"/>
      <c r="G22" s="1"/>
      <c r="H22" s="1"/>
      <c r="I22" s="1"/>
      <c r="J22" s="1"/>
      <c r="K22" s="1"/>
      <c r="L22" s="1"/>
    </row>
    <row r="23" spans="1:12" ht="16.5" thickBot="1" thickTop="1">
      <c r="A23" s="17">
        <v>1</v>
      </c>
      <c r="B23" s="17">
        <v>213</v>
      </c>
      <c r="C23" s="25" t="s">
        <v>10</v>
      </c>
      <c r="D23" s="9" t="str">
        <f>IF(ISNA('[2]Лист3'!#REF!),"-?-",INDEX('[1]категории'!$D$3:$D$21,D22))</f>
        <v>YEAR</v>
      </c>
      <c r="E23" s="1"/>
      <c r="F23" s="3"/>
      <c r="G23" s="1"/>
      <c r="H23" s="1"/>
      <c r="I23" s="1"/>
      <c r="J23" s="1"/>
      <c r="K23" s="1"/>
      <c r="L23" s="1"/>
    </row>
    <row r="24" spans="1:12" ht="18.75" thickBot="1" thickTop="1">
      <c r="A24" s="17">
        <v>1</v>
      </c>
      <c r="B24" s="17">
        <v>214</v>
      </c>
      <c r="C24" s="26" t="s">
        <v>14</v>
      </c>
      <c r="D24" s="10">
        <v>5</v>
      </c>
      <c r="E24" s="3"/>
      <c r="F24" s="3"/>
      <c r="G24" s="1"/>
      <c r="H24" s="1"/>
      <c r="I24" s="1"/>
      <c r="J24" s="1"/>
      <c r="K24" s="1"/>
      <c r="L24" s="1"/>
    </row>
    <row r="25" spans="1:12" ht="16.5" thickBot="1" thickTop="1">
      <c r="A25" s="17"/>
      <c r="B25" s="17"/>
      <c r="C25" s="20"/>
      <c r="D25" s="5"/>
      <c r="E25" s="3"/>
      <c r="F25" s="3"/>
      <c r="G25" s="1"/>
      <c r="H25" s="1"/>
      <c r="I25" s="1"/>
      <c r="J25" s="1"/>
      <c r="K25" s="1"/>
      <c r="L25" s="1"/>
    </row>
    <row r="26" spans="1:12" ht="18.75" thickBot="1" thickTop="1">
      <c r="A26" s="17">
        <v>1</v>
      </c>
      <c r="B26" s="17">
        <v>14</v>
      </c>
      <c r="C26" s="24" t="s">
        <v>15</v>
      </c>
      <c r="D26" s="7" t="s">
        <v>16</v>
      </c>
      <c r="E26" s="3"/>
      <c r="F26" s="3"/>
      <c r="G26" s="1"/>
      <c r="H26" s="1"/>
      <c r="I26" s="1"/>
      <c r="J26" s="1"/>
      <c r="K26" s="1"/>
      <c r="L26" s="1"/>
    </row>
    <row r="27" spans="1:12" ht="16.5" thickBot="1" thickTop="1">
      <c r="A27" s="17"/>
      <c r="B27" s="17"/>
      <c r="C27" s="20"/>
      <c r="D27" s="5"/>
      <c r="E27" s="3"/>
      <c r="F27" s="3"/>
      <c r="G27" s="1"/>
      <c r="H27" s="1"/>
      <c r="I27" s="1"/>
      <c r="J27" s="1"/>
      <c r="K27" s="1"/>
      <c r="L27" s="1"/>
    </row>
    <row r="28" spans="1:12" ht="16.5" thickBot="1" thickTop="1">
      <c r="A28" s="17">
        <v>1</v>
      </c>
      <c r="B28" s="17">
        <v>15</v>
      </c>
      <c r="C28" s="24" t="s">
        <v>17</v>
      </c>
      <c r="D28" s="11"/>
      <c r="E28" s="3"/>
      <c r="F28" s="3"/>
      <c r="G28" s="1"/>
      <c r="H28" s="1"/>
      <c r="I28" s="1"/>
      <c r="J28" s="1"/>
      <c r="K28" s="1"/>
      <c r="L28" s="1"/>
    </row>
    <row r="29" spans="1:12" ht="16.5" thickBot="1" thickTop="1">
      <c r="A29" s="17"/>
      <c r="B29" s="17"/>
      <c r="C29" s="20"/>
      <c r="D29" s="5"/>
      <c r="E29" s="3"/>
      <c r="F29" s="3"/>
      <c r="G29" s="1"/>
      <c r="H29" s="1"/>
      <c r="I29" s="1"/>
      <c r="J29" s="1"/>
      <c r="K29" s="1"/>
      <c r="L29" s="1"/>
    </row>
    <row r="30" spans="1:12" ht="18.75" thickBot="1" thickTop="1">
      <c r="A30" s="17">
        <v>1</v>
      </c>
      <c r="B30" s="17">
        <v>16</v>
      </c>
      <c r="C30" s="24" t="s">
        <v>18</v>
      </c>
      <c r="D30" s="39" t="s">
        <v>48</v>
      </c>
      <c r="E30" s="3"/>
      <c r="F30" s="3"/>
      <c r="G30" s="1"/>
      <c r="H30" s="1"/>
      <c r="I30" s="1"/>
      <c r="J30" s="1"/>
      <c r="K30" s="1"/>
      <c r="L30" s="1"/>
    </row>
    <row r="31" spans="1:12" ht="16.5" thickBot="1" thickTop="1">
      <c r="A31" s="17"/>
      <c r="B31" s="17"/>
      <c r="C31" s="20"/>
      <c r="D31" s="5"/>
      <c r="E31" s="3"/>
      <c r="F31" s="3"/>
      <c r="G31" s="1"/>
      <c r="H31" s="1"/>
      <c r="I31" s="1"/>
      <c r="J31" s="1"/>
      <c r="K31" s="1"/>
      <c r="L31" s="1"/>
    </row>
    <row r="32" spans="1:12" ht="18.75" thickBot="1" thickTop="1">
      <c r="A32" s="17">
        <v>1</v>
      </c>
      <c r="B32" s="17">
        <v>17</v>
      </c>
      <c r="C32" s="24" t="s">
        <v>19</v>
      </c>
      <c r="D32" s="57">
        <v>40456</v>
      </c>
      <c r="E32" s="3"/>
      <c r="F32" s="3"/>
      <c r="G32" s="1"/>
      <c r="H32" s="1"/>
      <c r="I32" s="1"/>
      <c r="J32" s="1"/>
      <c r="K32" s="1"/>
      <c r="L32" s="1"/>
    </row>
    <row r="33" spans="1:12" ht="16.5" thickBot="1" thickTop="1">
      <c r="A33" s="17"/>
      <c r="B33" s="17"/>
      <c r="C33" s="20"/>
      <c r="D33" s="5"/>
      <c r="E33" s="3"/>
      <c r="F33" s="3"/>
      <c r="G33" s="1"/>
      <c r="H33" s="1"/>
      <c r="I33" s="1"/>
      <c r="J33" s="1"/>
      <c r="K33" s="1"/>
      <c r="L33" s="1"/>
    </row>
    <row r="34" spans="1:12" ht="18.75" thickBot="1" thickTop="1">
      <c r="A34" s="17">
        <v>1</v>
      </c>
      <c r="B34" s="17">
        <v>18</v>
      </c>
      <c r="C34" s="24" t="s">
        <v>20</v>
      </c>
      <c r="D34" s="57">
        <f ca="1">TODAY()</f>
        <v>41003</v>
      </c>
      <c r="E34" s="3"/>
      <c r="F34" s="3"/>
      <c r="G34" s="1"/>
      <c r="H34" s="1"/>
      <c r="I34" s="1"/>
      <c r="J34" s="1"/>
      <c r="K34" s="1"/>
      <c r="L34" s="1"/>
    </row>
    <row r="35" spans="1:12" ht="16.5" thickBot="1" thickTop="1">
      <c r="A35" s="17"/>
      <c r="B35" s="17"/>
      <c r="C35" s="20"/>
      <c r="D35" s="5"/>
      <c r="E35" s="3"/>
      <c r="F35" s="3"/>
      <c r="G35" s="1"/>
      <c r="H35" s="1"/>
      <c r="I35" s="1"/>
      <c r="J35" s="1"/>
      <c r="K35" s="1"/>
      <c r="L35" s="1"/>
    </row>
    <row r="36" spans="1:12" ht="18.75" thickBot="1" thickTop="1">
      <c r="A36" s="17">
        <v>1</v>
      </c>
      <c r="B36" s="17">
        <v>19</v>
      </c>
      <c r="C36" s="24" t="s">
        <v>21</v>
      </c>
      <c r="D36" s="10" t="s">
        <v>22</v>
      </c>
      <c r="E36" s="3"/>
      <c r="F36" s="3"/>
      <c r="G36" s="1"/>
      <c r="H36" s="1"/>
      <c r="I36" s="1"/>
      <c r="J36" s="1"/>
      <c r="K36" s="1"/>
      <c r="L36" s="1"/>
    </row>
    <row r="37" spans="1:12" ht="15" thickBot="1" thickTop="1">
      <c r="A37" s="17"/>
      <c r="B37" s="12"/>
      <c r="C37" s="13"/>
      <c r="D37" s="13"/>
      <c r="E37" s="12" t="s">
        <v>60</v>
      </c>
      <c r="F37" s="13"/>
      <c r="G37" s="12"/>
      <c r="H37" s="12"/>
      <c r="I37" s="12"/>
      <c r="J37" s="12"/>
      <c r="K37" s="12"/>
      <c r="L37" s="12"/>
    </row>
    <row r="38" spans="1:12" ht="18.75" thickBot="1" thickTop="1">
      <c r="A38" s="17">
        <v>1</v>
      </c>
      <c r="B38" s="17">
        <v>20</v>
      </c>
      <c r="C38" s="24" t="s">
        <v>23</v>
      </c>
      <c r="D38" s="6" t="s">
        <v>62</v>
      </c>
      <c r="E38" s="6" t="s">
        <v>65</v>
      </c>
      <c r="F38" s="3"/>
      <c r="G38" s="1"/>
      <c r="H38" s="1"/>
      <c r="I38" s="1"/>
      <c r="J38" s="1"/>
      <c r="K38" s="1"/>
      <c r="L38" s="1"/>
    </row>
    <row r="39" spans="1:12" ht="15" thickBot="1" thickTop="1">
      <c r="A39" s="17"/>
      <c r="B39" s="12"/>
      <c r="C39" s="13"/>
      <c r="D39" s="13"/>
      <c r="E39" s="13"/>
      <c r="F39" s="13"/>
      <c r="G39" s="12"/>
      <c r="H39" s="12"/>
      <c r="I39" s="12"/>
      <c r="J39" s="12"/>
      <c r="K39" s="12"/>
      <c r="L39" s="12"/>
    </row>
    <row r="40" spans="1:12" ht="18.75" thickBot="1" thickTop="1">
      <c r="A40" s="17">
        <v>1</v>
      </c>
      <c r="B40" s="17">
        <v>21</v>
      </c>
      <c r="C40" s="24" t="s">
        <v>24</v>
      </c>
      <c r="D40" s="64" t="s">
        <v>61</v>
      </c>
      <c r="E40" s="65"/>
      <c r="F40" s="65"/>
      <c r="G40" s="65"/>
      <c r="H40" s="65"/>
      <c r="I40" s="65"/>
      <c r="J40" s="65"/>
      <c r="K40" s="65"/>
      <c r="L40" s="65"/>
    </row>
    <row r="41" spans="3:16" s="58" customFormat="1" ht="16.5" thickBot="1" thickTop="1"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44" ht="15.75" customHeight="1" thickBot="1" thickTop="1">
      <c r="A42" s="1">
        <v>1</v>
      </c>
      <c r="B42" s="1">
        <v>22</v>
      </c>
      <c r="C42" s="61" t="s">
        <v>66</v>
      </c>
      <c r="D42" s="6">
        <v>2009</v>
      </c>
      <c r="E42" s="3"/>
      <c r="F42" s="3"/>
      <c r="G42" s="1"/>
      <c r="H42" s="1"/>
      <c r="I42" s="1"/>
      <c r="J42" s="1"/>
      <c r="K42" s="3"/>
      <c r="L42" s="1"/>
      <c r="M42" s="1"/>
      <c r="N42" s="1"/>
      <c r="O42" s="1"/>
      <c r="P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1.25" customHeight="1" thickBot="1" thickTop="1">
      <c r="A43" s="1"/>
      <c r="B43" s="12"/>
      <c r="C43" s="66"/>
      <c r="D43" s="13"/>
      <c r="E43" s="13"/>
      <c r="F43" s="13"/>
      <c r="G43" s="12"/>
      <c r="H43" s="12"/>
      <c r="I43" s="12"/>
      <c r="J43" s="12"/>
      <c r="K43" s="13"/>
      <c r="L43" s="12"/>
      <c r="M43" s="12"/>
      <c r="N43" s="12"/>
      <c r="O43" s="12"/>
      <c r="P43" s="1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3" s="1" customFormat="1" ht="17.25" customHeight="1" thickBot="1" thickTop="1">
      <c r="A44" s="1">
        <v>1</v>
      </c>
      <c r="B44" s="1">
        <v>300</v>
      </c>
      <c r="C44" s="61" t="s">
        <v>67</v>
      </c>
    </row>
    <row r="45" spans="1:5" s="12" customFormat="1" ht="9.75" customHeight="1" thickBot="1" thickTop="1">
      <c r="A45" s="1"/>
      <c r="C45" s="13"/>
      <c r="D45" s="13"/>
      <c r="E45" s="13"/>
    </row>
    <row r="46" spans="1:5" s="1" customFormat="1" ht="18.75" thickBot="1" thickTop="1">
      <c r="A46" s="1">
        <v>1</v>
      </c>
      <c r="B46" s="1">
        <v>311</v>
      </c>
      <c r="C46" s="67" t="s">
        <v>68</v>
      </c>
      <c r="D46" s="6" t="s">
        <v>69</v>
      </c>
      <c r="E46" s="3"/>
    </row>
    <row r="47" spans="1:5" s="1" customFormat="1" ht="16.5" thickBot="1" thickTop="1">
      <c r="A47" s="1">
        <v>1</v>
      </c>
      <c r="B47" s="1">
        <v>312</v>
      </c>
      <c r="C47" s="68" t="s">
        <v>70</v>
      </c>
      <c r="D47" s="8">
        <f>MATCH(D46,'[3]категории'!$B$3:$B$21,0)</f>
        <v>13</v>
      </c>
      <c r="E47" s="3"/>
    </row>
    <row r="48" spans="1:5" s="1" customFormat="1" ht="16.5" thickBot="1" thickTop="1">
      <c r="A48" s="1">
        <v>1</v>
      </c>
      <c r="B48" s="1">
        <v>313</v>
      </c>
      <c r="C48" s="68" t="s">
        <v>71</v>
      </c>
      <c r="D48" s="9" t="str">
        <f>IF(ISNA(#REF!),"-?-",INDEX('[3]категории'!$D$3:$D$21,D47))</f>
        <v>World</v>
      </c>
      <c r="E48" s="3"/>
    </row>
    <row r="49" spans="1:5" s="1" customFormat="1" ht="18.75" thickBot="1" thickTop="1">
      <c r="A49" s="1">
        <v>1</v>
      </c>
      <c r="B49" s="1">
        <v>315</v>
      </c>
      <c r="C49" s="67" t="s">
        <v>72</v>
      </c>
      <c r="D49" s="6" t="s">
        <v>75</v>
      </c>
      <c r="E49" s="3"/>
    </row>
    <row r="50" spans="1:5" s="1" customFormat="1" ht="18" thickBot="1" thickTop="1">
      <c r="A50" s="1">
        <v>1</v>
      </c>
      <c r="B50" s="1">
        <v>316</v>
      </c>
      <c r="C50" s="67" t="s">
        <v>73</v>
      </c>
      <c r="D50" s="69" t="str">
        <f>INDEX('[4]world'!$D$3:$D$400,MATCH(D49,'[4]world'!$B$3:$B$400,0))</f>
        <v>RU</v>
      </c>
      <c r="E50" s="3"/>
    </row>
    <row r="51" spans="1:5" s="1" customFormat="1" ht="16.5" thickBot="1" thickTop="1">
      <c r="A51" s="1">
        <v>1</v>
      </c>
      <c r="B51" s="1">
        <v>317</v>
      </c>
      <c r="C51" s="67" t="s">
        <v>74</v>
      </c>
      <c r="D51" s="8">
        <f>MATCH(D49,'[4]world'!$B$3:$B$101,0)</f>
        <v>33</v>
      </c>
      <c r="E51" s="3"/>
    </row>
    <row r="52" spans="1:12" ht="15" thickTop="1">
      <c r="A52" s="17"/>
      <c r="B52" s="17"/>
      <c r="C52" s="12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4.25">
      <c r="A53" s="27"/>
      <c r="B53" s="27"/>
      <c r="C53" s="28" t="s">
        <v>25</v>
      </c>
      <c r="D53" s="14"/>
      <c r="E53" s="14"/>
      <c r="F53" s="14"/>
      <c r="G53" s="15"/>
      <c r="H53" s="15"/>
      <c r="I53" s="15"/>
      <c r="J53" s="15"/>
      <c r="K53" s="15"/>
      <c r="L53" s="15"/>
    </row>
    <row r="54" spans="1:10" s="41" customFormat="1" ht="12.75">
      <c r="A54" s="40">
        <v>2</v>
      </c>
      <c r="B54" s="41">
        <v>3</v>
      </c>
      <c r="C54" s="42">
        <v>4</v>
      </c>
      <c r="D54" s="42">
        <v>3</v>
      </c>
      <c r="E54" s="41">
        <v>4</v>
      </c>
      <c r="F54" s="41">
        <v>5</v>
      </c>
      <c r="G54" s="41">
        <v>5</v>
      </c>
      <c r="H54" s="41">
        <v>5</v>
      </c>
      <c r="I54" s="41">
        <v>5</v>
      </c>
      <c r="J54" s="41">
        <v>5</v>
      </c>
    </row>
    <row r="55" spans="1:10" s="47" customFormat="1" ht="14.25" thickBot="1">
      <c r="A55" s="43">
        <v>3</v>
      </c>
      <c r="B55" s="44"/>
      <c r="C55" s="44"/>
      <c r="D55" s="44"/>
      <c r="E55" s="45" t="s">
        <v>63</v>
      </c>
      <c r="F55" s="46">
        <f>INDEX('[3]period'!$D$3:$D$176,MATCH(F56,'[3]period'!$B$3:$B$176,0))</f>
        <v>1995</v>
      </c>
      <c r="G55" s="46">
        <f>INDEX('[3]period'!$D$3:$D$176,MATCH(G56,'[3]period'!$B$3:$B$176,0))</f>
        <v>2000</v>
      </c>
      <c r="H55" s="46">
        <f>INDEX('[3]period'!$D$3:$D$176,MATCH(H56,'[3]period'!$B$3:$B$176,0))</f>
        <v>2005</v>
      </c>
      <c r="I55" s="46">
        <f>INDEX('[3]period'!$D$3:$D$176,MATCH(I56,'[3]period'!$B$3:$B$176,0))</f>
        <v>2007</v>
      </c>
      <c r="J55" s="46">
        <f>INDEX('[3]period'!$D$3:$D$176,MATCH(J56,'[3]period'!$B$3:$B$176,0))</f>
        <v>2008</v>
      </c>
    </row>
    <row r="56" spans="1:13" ht="15" thickTop="1">
      <c r="A56" s="17">
        <v>4</v>
      </c>
      <c r="B56" s="17"/>
      <c r="C56" s="16"/>
      <c r="E56" s="54" t="s">
        <v>8</v>
      </c>
      <c r="F56" s="48">
        <v>1995</v>
      </c>
      <c r="G56" s="48">
        <v>2000</v>
      </c>
      <c r="H56" s="48">
        <v>2005</v>
      </c>
      <c r="I56" s="48">
        <v>2007</v>
      </c>
      <c r="J56" s="48">
        <v>2008</v>
      </c>
      <c r="K56" s="12"/>
      <c r="L56" s="12"/>
      <c r="M56" s="12"/>
    </row>
    <row r="57" spans="1:13" ht="15" thickBot="1">
      <c r="A57" s="17">
        <v>5</v>
      </c>
      <c r="B57" s="38" t="str">
        <f>INDEX('[3]urban'!$D$3:$D$5,MATCH(C57,'[3]urban'!$B$3:$B$5,0))</f>
        <v>TOT</v>
      </c>
      <c r="C57" s="37" t="s">
        <v>49</v>
      </c>
      <c r="D57" s="38" t="str">
        <f>INDEX('[4]causes'!$D$3:$D$94,MATCH(E57,'[4]causes'!$B$3:$B$94,0))</f>
        <v>TOT</v>
      </c>
      <c r="E57" s="55" t="s">
        <v>26</v>
      </c>
      <c r="F57" s="49">
        <v>181.2</v>
      </c>
      <c r="G57" s="49">
        <v>153.3</v>
      </c>
      <c r="H57" s="49">
        <v>109.7</v>
      </c>
      <c r="I57" s="49">
        <v>93.6</v>
      </c>
      <c r="J57" s="49">
        <v>85.2</v>
      </c>
      <c r="K57" s="12"/>
      <c r="L57" s="12"/>
      <c r="M57" s="12"/>
    </row>
    <row r="58" spans="1:13" ht="24" customHeight="1" thickBot="1" thickTop="1">
      <c r="A58" s="17">
        <v>5</v>
      </c>
      <c r="B58" s="38" t="str">
        <f>INDEX('[3]urban'!$D$3:$D$5,MATCH(C58,'[3]urban'!$B$3:$B$5,0))</f>
        <v>TOT</v>
      </c>
      <c r="C58" s="37" t="s">
        <v>49</v>
      </c>
      <c r="D58" s="38">
        <f>INDEX('[4]causes'!$D$3:$D$94,MATCH(E58,'[4]causes'!$B$3:$B$94,0))</f>
        <v>810</v>
      </c>
      <c r="E58" s="55" t="s">
        <v>45</v>
      </c>
      <c r="F58" s="49">
        <v>12.7</v>
      </c>
      <c r="G58" s="49">
        <v>9.2</v>
      </c>
      <c r="H58" s="49">
        <v>5</v>
      </c>
      <c r="I58" s="49">
        <v>3.8</v>
      </c>
      <c r="J58" s="49">
        <v>3</v>
      </c>
      <c r="K58" s="12"/>
      <c r="L58" s="12"/>
      <c r="M58" s="12"/>
    </row>
    <row r="59" spans="1:13" ht="15" thickBot="1" thickTop="1">
      <c r="A59" s="17">
        <v>5</v>
      </c>
      <c r="B59" s="38" t="str">
        <f>INDEX('[3]urban'!$D$3:$D$5,MATCH(C59,'[3]urban'!$B$3:$B$5,0))</f>
        <v>TOT</v>
      </c>
      <c r="C59" s="37" t="s">
        <v>49</v>
      </c>
      <c r="D59" s="38">
        <f>INDEX('[4]causes'!$D$3:$D$94,MATCH(E59,'[4]causes'!$B$3:$B$94,0))</f>
        <v>812</v>
      </c>
      <c r="E59" s="56" t="s">
        <v>27</v>
      </c>
      <c r="F59" s="50">
        <v>5.2</v>
      </c>
      <c r="G59" s="50">
        <v>3.6</v>
      </c>
      <c r="H59" s="50">
        <v>1.5</v>
      </c>
      <c r="I59" s="50">
        <v>1</v>
      </c>
      <c r="J59" s="50">
        <v>0.8</v>
      </c>
      <c r="K59" s="12"/>
      <c r="L59" s="12"/>
      <c r="M59" s="12"/>
    </row>
    <row r="60" spans="1:13" ht="15" thickBot="1" thickTop="1">
      <c r="A60" s="17">
        <v>5</v>
      </c>
      <c r="B60" s="38" t="str">
        <f>INDEX('[3]urban'!$D$3:$D$5,MATCH(C60,'[3]urban'!$B$3:$B$5,0))</f>
        <v>TOT</v>
      </c>
      <c r="C60" s="37" t="s">
        <v>49</v>
      </c>
      <c r="D60" s="38">
        <f>INDEX('[4]causes'!$D$3:$D$94,MATCH(E60,'[4]causes'!$B$3:$B$94,0))</f>
        <v>814</v>
      </c>
      <c r="E60" s="56" t="s">
        <v>28</v>
      </c>
      <c r="F60" s="49">
        <v>4</v>
      </c>
      <c r="G60" s="49">
        <v>2</v>
      </c>
      <c r="H60" s="49">
        <v>1.3</v>
      </c>
      <c r="I60" s="49">
        <v>0.6</v>
      </c>
      <c r="J60" s="49">
        <v>0.5</v>
      </c>
      <c r="K60" s="12"/>
      <c r="L60" s="12"/>
      <c r="M60" s="12"/>
    </row>
    <row r="61" spans="1:13" ht="40.5" thickBot="1" thickTop="1">
      <c r="A61" s="17">
        <v>5</v>
      </c>
      <c r="B61" s="38" t="str">
        <f>INDEX('[3]urban'!$D$3:$D$5,MATCH(C61,'[3]urban'!$B$3:$B$5,0))</f>
        <v>TOT</v>
      </c>
      <c r="C61" s="37" t="s">
        <v>49</v>
      </c>
      <c r="D61" s="38">
        <f>INDEX('[4]causes'!$D$3:$D$94,MATCH(E61,'[4]causes'!$B$3:$B$94,0))</f>
        <v>820</v>
      </c>
      <c r="E61" s="55" t="s">
        <v>59</v>
      </c>
      <c r="F61" s="49">
        <v>1</v>
      </c>
      <c r="G61" s="49">
        <v>0.9</v>
      </c>
      <c r="H61" s="49">
        <v>0.5</v>
      </c>
      <c r="I61" s="49">
        <v>0.5</v>
      </c>
      <c r="J61" s="49">
        <v>0.4</v>
      </c>
      <c r="K61" s="12"/>
      <c r="L61" s="12"/>
      <c r="M61" s="12"/>
    </row>
    <row r="62" spans="1:13" ht="15" thickBot="1" thickTop="1">
      <c r="A62" s="17">
        <v>5</v>
      </c>
      <c r="B62" s="38" t="str">
        <f>INDEX('[3]urban'!$D$3:$D$5,MATCH(C62,'[3]urban'!$B$3:$B$5,0))</f>
        <v>TOT</v>
      </c>
      <c r="C62" s="37" t="s">
        <v>49</v>
      </c>
      <c r="D62" s="38">
        <f>INDEX('[4]causes'!$D$3:$D$94,MATCH(E62,'[4]causes'!$B$3:$B$94,0))</f>
        <v>830</v>
      </c>
      <c r="E62" s="55" t="s">
        <v>29</v>
      </c>
      <c r="F62" s="49" t="s">
        <v>30</v>
      </c>
      <c r="G62" s="49">
        <v>2.7</v>
      </c>
      <c r="H62" s="49">
        <v>2.3</v>
      </c>
      <c r="I62" s="49">
        <v>2.1</v>
      </c>
      <c r="J62" s="49">
        <v>2.1</v>
      </c>
      <c r="K62" s="12"/>
      <c r="L62" s="12"/>
      <c r="M62" s="12"/>
    </row>
    <row r="63" spans="1:10" ht="40.5" thickBot="1" thickTop="1">
      <c r="A63" s="17">
        <v>5</v>
      </c>
      <c r="B63" s="38" t="str">
        <f>INDEX('[3]urban'!$D$3:$D$5,MATCH(C63,'[3]urban'!$B$3:$B$5,0))</f>
        <v>TOT</v>
      </c>
      <c r="C63" s="37" t="s">
        <v>49</v>
      </c>
      <c r="D63" s="38">
        <f>INDEX('[4]causes'!$D$3:$D$94,MATCH(E63,'[4]causes'!$B$3:$B$94,0))</f>
        <v>832</v>
      </c>
      <c r="E63" s="56" t="s">
        <v>31</v>
      </c>
      <c r="F63" s="49">
        <v>1.2</v>
      </c>
      <c r="G63" s="49">
        <v>0.7</v>
      </c>
      <c r="H63" s="49">
        <v>0.4</v>
      </c>
      <c r="I63" s="49">
        <v>0.4</v>
      </c>
      <c r="J63" s="49">
        <v>0.3</v>
      </c>
    </row>
    <row r="64" spans="1:10" ht="11.25" customHeight="1" thickBot="1" thickTop="1">
      <c r="A64" s="17">
        <v>5</v>
      </c>
      <c r="B64" s="38" t="str">
        <f>INDEX('[3]urban'!$D$3:$D$5,MATCH(C64,'[3]urban'!$B$3:$B$5,0))</f>
        <v>TOT</v>
      </c>
      <c r="C64" s="37" t="s">
        <v>49</v>
      </c>
      <c r="D64" s="38">
        <f>INDEX('[4]causes'!$D$3:$D$94,MATCH(E64,'[4]causes'!$B$3:$B$94,0))</f>
        <v>840</v>
      </c>
      <c r="E64" s="55" t="s">
        <v>32</v>
      </c>
      <c r="F64" s="49" t="s">
        <v>30</v>
      </c>
      <c r="G64" s="49" t="s">
        <v>33</v>
      </c>
      <c r="H64" s="49" t="s">
        <v>33</v>
      </c>
      <c r="I64" s="49" t="s">
        <v>33</v>
      </c>
      <c r="J64" s="50" t="s">
        <v>33</v>
      </c>
    </row>
    <row r="65" spans="1:10" ht="11.25" customHeight="1" thickBot="1" thickTop="1">
      <c r="A65" s="17">
        <v>5</v>
      </c>
      <c r="B65" s="38" t="str">
        <f>INDEX('[3]urban'!$D$3:$D$5,MATCH(C65,'[3]urban'!$B$3:$B$5,0))</f>
        <v>TOT</v>
      </c>
      <c r="C65" s="37" t="s">
        <v>49</v>
      </c>
      <c r="D65" s="38">
        <f>INDEX('[4]causes'!$D$3:$D$94,MATCH(E65,'[4]causes'!$B$3:$B$94,0))</f>
        <v>860</v>
      </c>
      <c r="E65" s="55" t="s">
        <v>34</v>
      </c>
      <c r="F65" s="49" t="s">
        <v>30</v>
      </c>
      <c r="G65" s="49">
        <v>0.04</v>
      </c>
      <c r="H65" s="49" t="s">
        <v>33</v>
      </c>
      <c r="I65" s="49">
        <v>0.01</v>
      </c>
      <c r="J65" s="49">
        <v>0.02</v>
      </c>
    </row>
    <row r="66" spans="1:10" ht="11.25" customHeight="1" thickBot="1" thickTop="1">
      <c r="A66" s="17">
        <v>5</v>
      </c>
      <c r="B66" s="38" t="str">
        <f>INDEX('[3]urban'!$D$3:$D$5,MATCH(C66,'[3]urban'!$B$3:$B$5,0))</f>
        <v>TOT</v>
      </c>
      <c r="C66" s="37" t="s">
        <v>49</v>
      </c>
      <c r="D66" s="38">
        <f>INDEX('[4]causes'!$D$3:$D$94,MATCH(E66,'[4]causes'!$B$3:$B$94,0))</f>
        <v>880</v>
      </c>
      <c r="E66" s="55" t="s">
        <v>46</v>
      </c>
      <c r="F66" s="49">
        <v>24.2</v>
      </c>
      <c r="G66" s="49">
        <v>16.5</v>
      </c>
      <c r="H66" s="49">
        <v>8.3</v>
      </c>
      <c r="I66" s="49">
        <v>6.9</v>
      </c>
      <c r="J66" s="49">
        <v>6.1</v>
      </c>
    </row>
    <row r="67" spans="1:10" ht="11.25" customHeight="1" thickBot="1" thickTop="1">
      <c r="A67" s="17">
        <v>5</v>
      </c>
      <c r="B67" s="38" t="str">
        <f>INDEX('[3]urban'!$D$3:$D$5,MATCH(C67,'[3]urban'!$B$3:$B$5,0))</f>
        <v>TOT</v>
      </c>
      <c r="C67" s="37" t="s">
        <v>49</v>
      </c>
      <c r="D67" s="38">
        <f>INDEX('[4]causes'!$D$3:$D$94,MATCH(E67,'[4]causes'!$B$3:$B$94,0))</f>
        <v>882</v>
      </c>
      <c r="E67" s="56" t="s">
        <v>35</v>
      </c>
      <c r="F67" s="50">
        <v>16.1</v>
      </c>
      <c r="G67" s="50">
        <v>11.6</v>
      </c>
      <c r="H67" s="50">
        <v>5.6</v>
      </c>
      <c r="I67" s="50">
        <v>5.2</v>
      </c>
      <c r="J67" s="50">
        <v>4.3</v>
      </c>
    </row>
    <row r="68" spans="1:10" ht="11.25" customHeight="1" thickBot="1" thickTop="1">
      <c r="A68" s="17">
        <v>5</v>
      </c>
      <c r="B68" s="38" t="str">
        <f>INDEX('[3]urban'!$D$3:$D$5,MATCH(C68,'[3]urban'!$B$3:$B$5,0))</f>
        <v>TOT</v>
      </c>
      <c r="C68" s="37" t="s">
        <v>49</v>
      </c>
      <c r="D68" s="38">
        <f>INDEX('[4]causes'!$D$3:$D$94,MATCH(E68,'[4]causes'!$B$3:$B$94,0))</f>
        <v>884</v>
      </c>
      <c r="E68" s="56" t="s">
        <v>36</v>
      </c>
      <c r="F68" s="50">
        <v>0.9</v>
      </c>
      <c r="G68" s="50">
        <v>0.5</v>
      </c>
      <c r="H68" s="50">
        <v>0.3</v>
      </c>
      <c r="I68" s="50">
        <v>0.2</v>
      </c>
      <c r="J68" s="50">
        <v>0.1</v>
      </c>
    </row>
    <row r="69" spans="1:10" ht="11.25" customHeight="1" thickBot="1" thickTop="1">
      <c r="A69" s="17">
        <v>5</v>
      </c>
      <c r="B69" s="38" t="str">
        <f>INDEX('[3]urban'!$D$3:$D$5,MATCH(C69,'[3]urban'!$B$3:$B$5,0))</f>
        <v>TOT</v>
      </c>
      <c r="C69" s="37" t="s">
        <v>49</v>
      </c>
      <c r="D69" s="38">
        <f>INDEX('[4]causes'!$D$3:$D$94,MATCH(E69,'[4]causes'!$B$3:$B$94,0))</f>
        <v>900</v>
      </c>
      <c r="E69" s="55" t="s">
        <v>44</v>
      </c>
      <c r="F69" s="50">
        <v>1.1</v>
      </c>
      <c r="G69" s="50">
        <v>0.9</v>
      </c>
      <c r="H69" s="50">
        <v>0.7</v>
      </c>
      <c r="I69" s="50">
        <v>0.6</v>
      </c>
      <c r="J69" s="50">
        <v>0.4</v>
      </c>
    </row>
    <row r="70" spans="1:10" ht="27" customHeight="1" thickBot="1" thickTop="1">
      <c r="A70" s="17">
        <v>5</v>
      </c>
      <c r="B70" s="38" t="str">
        <f>INDEX('[3]urban'!$D$3:$D$5,MATCH(C70,'[3]urban'!$B$3:$B$5,0))</f>
        <v>TOT</v>
      </c>
      <c r="C70" s="37" t="s">
        <v>49</v>
      </c>
      <c r="D70" s="38">
        <f>INDEX('[4]causes'!$D$3:$D$94,MATCH(E70,'[4]causes'!$B$3:$B$94,0))</f>
        <v>920</v>
      </c>
      <c r="E70" s="55" t="s">
        <v>37</v>
      </c>
      <c r="F70" s="49">
        <v>41.8</v>
      </c>
      <c r="G70" s="49">
        <v>35.5</v>
      </c>
      <c r="H70" s="49">
        <v>26.9</v>
      </c>
      <c r="I70" s="49">
        <v>22.7</v>
      </c>
      <c r="J70" s="49">
        <v>20.6</v>
      </c>
    </row>
    <row r="71" spans="1:10" ht="27" customHeight="1" thickBot="1" thickTop="1">
      <c r="A71" s="17">
        <v>5</v>
      </c>
      <c r="B71" s="38" t="str">
        <f>INDEX('[3]urban'!$D$3:$D$5,MATCH(C71,'[3]urban'!$B$3:$B$5,0))</f>
        <v>TOT</v>
      </c>
      <c r="C71" s="37" t="s">
        <v>49</v>
      </c>
      <c r="D71" s="38">
        <f>INDEX('[4]causes'!$D$3:$D$94,MATCH(E71,'[4]causes'!$B$3:$B$94,0))</f>
        <v>922</v>
      </c>
      <c r="E71" s="56" t="s">
        <v>38</v>
      </c>
      <c r="F71" s="49">
        <v>4.3</v>
      </c>
      <c r="G71" s="49">
        <v>3.4</v>
      </c>
      <c r="H71" s="49">
        <v>2.2</v>
      </c>
      <c r="I71" s="49">
        <v>1.6</v>
      </c>
      <c r="J71" s="49">
        <v>1.3</v>
      </c>
    </row>
    <row r="72" spans="1:10" ht="27" customHeight="1" thickBot="1" thickTop="1">
      <c r="A72" s="17">
        <v>5</v>
      </c>
      <c r="B72" s="38" t="str">
        <f>INDEX('[3]urban'!$D$3:$D$5,MATCH(C72,'[3]urban'!$B$3:$B$5,0))</f>
        <v>TOT</v>
      </c>
      <c r="C72" s="37" t="s">
        <v>49</v>
      </c>
      <c r="D72" s="38">
        <f>INDEX('[4]causes'!$D$3:$D$94,MATCH(E72,'[4]causes'!$B$3:$B$94,0))</f>
        <v>924</v>
      </c>
      <c r="E72" s="56" t="s">
        <v>39</v>
      </c>
      <c r="F72" s="49">
        <v>16.3</v>
      </c>
      <c r="G72" s="49">
        <v>15.1</v>
      </c>
      <c r="H72" s="49">
        <v>12.6</v>
      </c>
      <c r="I72" s="49">
        <v>10.4</v>
      </c>
      <c r="J72" s="49">
        <v>9.8</v>
      </c>
    </row>
    <row r="73" spans="1:10" ht="27" customHeight="1" thickBot="1" thickTop="1">
      <c r="A73" s="17">
        <v>5</v>
      </c>
      <c r="B73" s="38" t="str">
        <f>INDEX('[3]urban'!$D$3:$D$5,MATCH(C73,'[3]urban'!$B$3:$B$5,0))</f>
        <v>TOT</v>
      </c>
      <c r="C73" s="37" t="s">
        <v>49</v>
      </c>
      <c r="D73" s="38">
        <f>INDEX('[4]causes'!$D$3:$D$94,MATCH(E73,'[4]causes'!$B$3:$B$94,0))</f>
        <v>940</v>
      </c>
      <c r="E73" s="55" t="s">
        <v>40</v>
      </c>
      <c r="F73" s="49">
        <v>78.5</v>
      </c>
      <c r="G73" s="49">
        <v>67.7</v>
      </c>
      <c r="H73" s="49">
        <v>49.1</v>
      </c>
      <c r="I73" s="49">
        <v>42.9</v>
      </c>
      <c r="J73" s="49">
        <v>39.3</v>
      </c>
    </row>
    <row r="74" spans="1:10" ht="12.75" customHeight="1" thickBot="1" thickTop="1">
      <c r="A74" s="17">
        <v>5</v>
      </c>
      <c r="B74" s="38" t="str">
        <f>INDEX('[3]urban'!$D$3:$D$5,MATCH(C74,'[3]urban'!$B$3:$B$5,0))</f>
        <v>TOT</v>
      </c>
      <c r="C74" s="37" t="s">
        <v>49</v>
      </c>
      <c r="D74" s="38">
        <f>INDEX('[4]causes'!$D$3:$D$94,MATCH(E74,'[4]causes'!$B$3:$B$94,0))</f>
        <v>942</v>
      </c>
      <c r="E74" s="56" t="s">
        <v>41</v>
      </c>
      <c r="F74" s="50">
        <v>10.6</v>
      </c>
      <c r="G74" s="50">
        <v>6.2</v>
      </c>
      <c r="H74" s="50">
        <v>3.2</v>
      </c>
      <c r="I74" s="50">
        <v>2.4</v>
      </c>
      <c r="J74" s="50">
        <v>1.7</v>
      </c>
    </row>
    <row r="75" spans="1:10" ht="27" thickBot="1" thickTop="1">
      <c r="A75" s="17">
        <v>5</v>
      </c>
      <c r="B75" s="38" t="str">
        <f>INDEX('[3]urban'!$D$3:$D$5,MATCH(C75,'[3]urban'!$B$3:$B$5,0))</f>
        <v>TOT</v>
      </c>
      <c r="C75" s="37" t="s">
        <v>49</v>
      </c>
      <c r="D75" s="38">
        <f>INDEX('[4]causes'!$D$3:$D$94,MATCH(E75,'[4]causes'!$B$3:$B$94,0))</f>
        <v>944</v>
      </c>
      <c r="E75" s="56" t="s">
        <v>43</v>
      </c>
      <c r="F75" s="49">
        <v>11.2</v>
      </c>
      <c r="G75" s="49">
        <v>7.8</v>
      </c>
      <c r="H75" s="49">
        <v>5.4</v>
      </c>
      <c r="I75" s="49">
        <v>4.3</v>
      </c>
      <c r="J75" s="49">
        <v>3.5</v>
      </c>
    </row>
    <row r="76" spans="1:10" ht="12" customHeight="1" thickBot="1" thickTop="1">
      <c r="A76" s="17">
        <v>5</v>
      </c>
      <c r="B76" s="38" t="str">
        <f>INDEX('[3]urban'!$D$3:$D$5,MATCH(C76,'[3]urban'!$B$3:$B$5,0))</f>
        <v>TOT</v>
      </c>
      <c r="C76" s="37" t="s">
        <v>49</v>
      </c>
      <c r="D76" s="38">
        <f>INDEX('[4]causes'!$D$3:$D$94,MATCH(E76,'[4]causes'!$B$3:$B$94,0))</f>
        <v>970</v>
      </c>
      <c r="E76" s="55" t="s">
        <v>42</v>
      </c>
      <c r="F76" s="50">
        <v>10.1</v>
      </c>
      <c r="G76" s="50">
        <v>9.7</v>
      </c>
      <c r="H76" s="50">
        <v>7.6</v>
      </c>
      <c r="I76" s="50">
        <v>6.4</v>
      </c>
      <c r="J76" s="50">
        <v>5.9</v>
      </c>
    </row>
    <row r="77" spans="1:10" ht="15" thickBot="1" thickTop="1">
      <c r="A77" s="17">
        <v>5</v>
      </c>
      <c r="B77" s="38" t="str">
        <f>INDEX('[3]urban'!$D$3:$D$5,MATCH(C77,'[3]urban'!$B$3:$B$5,0))</f>
        <v>URB</v>
      </c>
      <c r="C77" s="51" t="s">
        <v>64</v>
      </c>
      <c r="D77" s="38" t="str">
        <f>INDEX('[4]causes'!$D$3:$D$94,MATCH(E77,'[4]causes'!$B$3:$B$94,0))</f>
        <v>TOT</v>
      </c>
      <c r="E77" s="55" t="s">
        <v>26</v>
      </c>
      <c r="F77" s="52">
        <v>181.2</v>
      </c>
      <c r="G77" s="52">
        <v>153.3</v>
      </c>
      <c r="H77" s="52">
        <v>109.7</v>
      </c>
      <c r="I77" s="52">
        <v>93.6</v>
      </c>
      <c r="J77" s="52">
        <v>85.2</v>
      </c>
    </row>
    <row r="78" spans="1:10" ht="27" thickBot="1" thickTop="1">
      <c r="A78" s="17">
        <v>5</v>
      </c>
      <c r="B78" s="38" t="str">
        <f>INDEX('[3]urban'!$D$3:$D$5,MATCH(C78,'[3]urban'!$B$3:$B$5,0))</f>
        <v>URB</v>
      </c>
      <c r="C78" s="51" t="s">
        <v>64</v>
      </c>
      <c r="D78" s="38">
        <f>INDEX('[4]causes'!$D$3:$D$94,MATCH(E78,'[4]causes'!$B$3:$B$94,0))</f>
        <v>810</v>
      </c>
      <c r="E78" s="55" t="s">
        <v>45</v>
      </c>
      <c r="F78" s="52">
        <v>12.7</v>
      </c>
      <c r="G78" s="52">
        <v>9.2</v>
      </c>
      <c r="H78" s="52">
        <v>5</v>
      </c>
      <c r="I78" s="52">
        <v>3.8</v>
      </c>
      <c r="J78" s="52">
        <v>3</v>
      </c>
    </row>
    <row r="79" spans="1:10" ht="12" customHeight="1" thickBot="1" thickTop="1">
      <c r="A79" s="17">
        <v>5</v>
      </c>
      <c r="B79" s="38" t="str">
        <f>INDEX('[3]urban'!$D$3:$D$5,MATCH(C79,'[3]urban'!$B$3:$B$5,0))</f>
        <v>URB</v>
      </c>
      <c r="C79" s="51" t="s">
        <v>64</v>
      </c>
      <c r="D79" s="38">
        <f>INDEX('[4]causes'!$D$3:$D$94,MATCH(E79,'[4]causes'!$B$3:$B$94,0))</f>
        <v>812</v>
      </c>
      <c r="E79" s="56" t="s">
        <v>27</v>
      </c>
      <c r="F79" s="53">
        <v>5.2</v>
      </c>
      <c r="G79" s="53">
        <v>3.6</v>
      </c>
      <c r="H79" s="53">
        <v>1.5</v>
      </c>
      <c r="I79" s="53">
        <v>1</v>
      </c>
      <c r="J79" s="53">
        <v>0.8</v>
      </c>
    </row>
    <row r="80" spans="1:10" ht="12" customHeight="1" thickBot="1" thickTop="1">
      <c r="A80" s="17">
        <v>5</v>
      </c>
      <c r="B80" s="38" t="str">
        <f>INDEX('[3]urban'!$D$3:$D$5,MATCH(C80,'[3]urban'!$B$3:$B$5,0))</f>
        <v>URB</v>
      </c>
      <c r="C80" s="51" t="s">
        <v>64</v>
      </c>
      <c r="D80" s="38">
        <f>INDEX('[4]causes'!$D$3:$D$94,MATCH(E80,'[4]causes'!$B$3:$B$94,0))</f>
        <v>814</v>
      </c>
      <c r="E80" s="56" t="s">
        <v>28</v>
      </c>
      <c r="F80" s="52">
        <v>4</v>
      </c>
      <c r="G80" s="52">
        <v>2</v>
      </c>
      <c r="H80" s="52">
        <v>1.3</v>
      </c>
      <c r="I80" s="52">
        <v>0.6</v>
      </c>
      <c r="J80" s="52">
        <v>0.5</v>
      </c>
    </row>
    <row r="81" spans="1:10" ht="40.5" thickBot="1" thickTop="1">
      <c r="A81" s="17">
        <v>5</v>
      </c>
      <c r="B81" s="38" t="str">
        <f>INDEX('[3]urban'!$D$3:$D$5,MATCH(C81,'[3]urban'!$B$3:$B$5,0))</f>
        <v>URB</v>
      </c>
      <c r="C81" s="51" t="s">
        <v>64</v>
      </c>
      <c r="D81" s="38">
        <f>INDEX('[4]causes'!$D$3:$D$94,MATCH(E81,'[4]causes'!$B$3:$B$94,0))</f>
        <v>820</v>
      </c>
      <c r="E81" s="55" t="s">
        <v>59</v>
      </c>
      <c r="F81" s="52">
        <v>1</v>
      </c>
      <c r="G81" s="52">
        <v>0.9</v>
      </c>
      <c r="H81" s="52">
        <v>0.5</v>
      </c>
      <c r="I81" s="52">
        <v>0.5</v>
      </c>
      <c r="J81" s="52">
        <v>0.4</v>
      </c>
    </row>
    <row r="82" spans="1:10" ht="15" thickBot="1" thickTop="1">
      <c r="A82" s="17">
        <v>5</v>
      </c>
      <c r="B82" s="38" t="str">
        <f>INDEX('[3]urban'!$D$3:$D$5,MATCH(C82,'[3]urban'!$B$3:$B$5,0))</f>
        <v>URB</v>
      </c>
      <c r="C82" s="51" t="s">
        <v>64</v>
      </c>
      <c r="D82" s="38">
        <f>INDEX('[4]causes'!$D$3:$D$94,MATCH(E82,'[4]causes'!$B$3:$B$94,0))</f>
        <v>830</v>
      </c>
      <c r="E82" s="55" t="s">
        <v>29</v>
      </c>
      <c r="F82" s="52" t="s">
        <v>30</v>
      </c>
      <c r="G82" s="52">
        <v>2.7</v>
      </c>
      <c r="H82" s="52">
        <v>2.3</v>
      </c>
      <c r="I82" s="52">
        <v>2.1</v>
      </c>
      <c r="J82" s="52">
        <v>2.1</v>
      </c>
    </row>
    <row r="83" spans="1:10" ht="40.5" thickBot="1" thickTop="1">
      <c r="A83" s="17">
        <v>5</v>
      </c>
      <c r="B83" s="38" t="str">
        <f>INDEX('[3]urban'!$D$3:$D$5,MATCH(C83,'[3]urban'!$B$3:$B$5,0))</f>
        <v>URB</v>
      </c>
      <c r="C83" s="51" t="s">
        <v>64</v>
      </c>
      <c r="D83" s="38">
        <f>INDEX('[4]causes'!$D$3:$D$94,MATCH(E83,'[4]causes'!$B$3:$B$94,0))</f>
        <v>832</v>
      </c>
      <c r="E83" s="56" t="s">
        <v>31</v>
      </c>
      <c r="F83" s="52">
        <v>1.2</v>
      </c>
      <c r="G83" s="52">
        <v>0.7</v>
      </c>
      <c r="H83" s="52">
        <v>0.4</v>
      </c>
      <c r="I83" s="52">
        <v>0.4</v>
      </c>
      <c r="J83" s="52">
        <v>0.3</v>
      </c>
    </row>
    <row r="84" spans="1:10" ht="27" thickBot="1" thickTop="1">
      <c r="A84" s="17">
        <v>5</v>
      </c>
      <c r="B84" s="38" t="str">
        <f>INDEX('[3]urban'!$D$3:$D$5,MATCH(C84,'[3]urban'!$B$3:$B$5,0))</f>
        <v>URB</v>
      </c>
      <c r="C84" s="51" t="s">
        <v>64</v>
      </c>
      <c r="D84" s="38">
        <f>INDEX('[4]causes'!$D$3:$D$94,MATCH(E84,'[4]causes'!$B$3:$B$94,0))</f>
        <v>840</v>
      </c>
      <c r="E84" s="55" t="s">
        <v>32</v>
      </c>
      <c r="F84" s="52" t="s">
        <v>30</v>
      </c>
      <c r="G84" s="52" t="s">
        <v>33</v>
      </c>
      <c r="H84" s="52" t="s">
        <v>33</v>
      </c>
      <c r="I84" s="52" t="s">
        <v>33</v>
      </c>
      <c r="J84" s="53" t="s">
        <v>33</v>
      </c>
    </row>
    <row r="85" spans="1:10" ht="12" customHeight="1" thickBot="1" thickTop="1">
      <c r="A85" s="17">
        <v>5</v>
      </c>
      <c r="B85" s="38" t="str">
        <f>INDEX('[3]urban'!$D$3:$D$5,MATCH(C85,'[3]urban'!$B$3:$B$5,0))</f>
        <v>URB</v>
      </c>
      <c r="C85" s="51" t="s">
        <v>64</v>
      </c>
      <c r="D85" s="38">
        <f>INDEX('[4]causes'!$D$3:$D$94,MATCH(E85,'[4]causes'!$B$3:$B$94,0))</f>
        <v>860</v>
      </c>
      <c r="E85" s="55" t="s">
        <v>34</v>
      </c>
      <c r="F85" s="52" t="s">
        <v>30</v>
      </c>
      <c r="G85" s="52">
        <v>0.04</v>
      </c>
      <c r="H85" s="52" t="s">
        <v>33</v>
      </c>
      <c r="I85" s="52">
        <v>0.01</v>
      </c>
      <c r="J85" s="52">
        <v>0.02</v>
      </c>
    </row>
    <row r="86" spans="1:10" ht="12" customHeight="1" thickBot="1" thickTop="1">
      <c r="A86" s="17">
        <v>5</v>
      </c>
      <c r="B86" s="38" t="str">
        <f>INDEX('[3]urban'!$D$3:$D$5,MATCH(C86,'[3]urban'!$B$3:$B$5,0))</f>
        <v>URB</v>
      </c>
      <c r="C86" s="51" t="s">
        <v>64</v>
      </c>
      <c r="D86" s="38">
        <f>INDEX('[4]causes'!$D$3:$D$94,MATCH(E86,'[4]causes'!$B$3:$B$94,0))</f>
        <v>880</v>
      </c>
      <c r="E86" s="55" t="s">
        <v>46</v>
      </c>
      <c r="F86" s="52">
        <v>24.2</v>
      </c>
      <c r="G86" s="52">
        <v>16.5</v>
      </c>
      <c r="H86" s="52">
        <v>8.3</v>
      </c>
      <c r="I86" s="52">
        <v>6.9</v>
      </c>
      <c r="J86" s="52">
        <v>6.1</v>
      </c>
    </row>
    <row r="87" spans="1:10" ht="12" customHeight="1" thickBot="1" thickTop="1">
      <c r="A87" s="17">
        <v>5</v>
      </c>
      <c r="B87" s="38" t="str">
        <f>INDEX('[3]urban'!$D$3:$D$5,MATCH(C87,'[3]urban'!$B$3:$B$5,0))</f>
        <v>URB</v>
      </c>
      <c r="C87" s="51" t="s">
        <v>64</v>
      </c>
      <c r="D87" s="38">
        <f>INDEX('[4]causes'!$D$3:$D$94,MATCH(E87,'[4]causes'!$B$3:$B$94,0))</f>
        <v>882</v>
      </c>
      <c r="E87" s="56" t="s">
        <v>35</v>
      </c>
      <c r="F87" s="53">
        <v>16.1</v>
      </c>
      <c r="G87" s="53">
        <v>11.6</v>
      </c>
      <c r="H87" s="53">
        <v>5.6</v>
      </c>
      <c r="I87" s="53">
        <v>5.2</v>
      </c>
      <c r="J87" s="53">
        <v>4.3</v>
      </c>
    </row>
    <row r="88" spans="1:10" ht="12" customHeight="1" thickBot="1" thickTop="1">
      <c r="A88" s="17">
        <v>5</v>
      </c>
      <c r="B88" s="38" t="str">
        <f>INDEX('[3]urban'!$D$3:$D$5,MATCH(C88,'[3]urban'!$B$3:$B$5,0))</f>
        <v>URB</v>
      </c>
      <c r="C88" s="51" t="s">
        <v>64</v>
      </c>
      <c r="D88" s="38">
        <f>INDEX('[4]causes'!$D$3:$D$94,MATCH(E88,'[4]causes'!$B$3:$B$94,0))</f>
        <v>884</v>
      </c>
      <c r="E88" s="56" t="s">
        <v>36</v>
      </c>
      <c r="F88" s="53">
        <v>0.9</v>
      </c>
      <c r="G88" s="53">
        <v>0.5</v>
      </c>
      <c r="H88" s="53">
        <v>0.3</v>
      </c>
      <c r="I88" s="53">
        <v>0.2</v>
      </c>
      <c r="J88" s="53">
        <v>0.1</v>
      </c>
    </row>
    <row r="89" spans="1:10" ht="12" customHeight="1" thickBot="1" thickTop="1">
      <c r="A89" s="17">
        <v>5</v>
      </c>
      <c r="B89" s="38" t="str">
        <f>INDEX('[3]urban'!$D$3:$D$5,MATCH(C89,'[3]urban'!$B$3:$B$5,0))</f>
        <v>URB</v>
      </c>
      <c r="C89" s="51" t="s">
        <v>64</v>
      </c>
      <c r="D89" s="38">
        <f>INDEX('[4]causes'!$D$3:$D$94,MATCH(E89,'[4]causes'!$B$3:$B$94,0))</f>
        <v>900</v>
      </c>
      <c r="E89" s="55" t="s">
        <v>44</v>
      </c>
      <c r="F89" s="53">
        <v>1.1</v>
      </c>
      <c r="G89" s="53">
        <v>0.9</v>
      </c>
      <c r="H89" s="53">
        <v>0.7</v>
      </c>
      <c r="I89" s="53">
        <v>0.6</v>
      </c>
      <c r="J89" s="53">
        <v>0.4</v>
      </c>
    </row>
    <row r="90" spans="1:10" ht="27" thickBot="1" thickTop="1">
      <c r="A90" s="17">
        <v>5</v>
      </c>
      <c r="B90" s="38" t="str">
        <f>INDEX('[3]urban'!$D$3:$D$5,MATCH(C90,'[3]urban'!$B$3:$B$5,0))</f>
        <v>URB</v>
      </c>
      <c r="C90" s="51" t="s">
        <v>64</v>
      </c>
      <c r="D90" s="38">
        <f>INDEX('[4]causes'!$D$3:$D$94,MATCH(E90,'[4]causes'!$B$3:$B$94,0))</f>
        <v>920</v>
      </c>
      <c r="E90" s="55" t="s">
        <v>37</v>
      </c>
      <c r="F90" s="52">
        <v>41.8</v>
      </c>
      <c r="G90" s="52">
        <v>35.5</v>
      </c>
      <c r="H90" s="52">
        <v>26.9</v>
      </c>
      <c r="I90" s="52">
        <v>22.7</v>
      </c>
      <c r="J90" s="52">
        <v>20.6</v>
      </c>
    </row>
    <row r="91" spans="1:10" ht="27" thickBot="1" thickTop="1">
      <c r="A91" s="17">
        <v>5</v>
      </c>
      <c r="B91" s="38" t="str">
        <f>INDEX('[3]urban'!$D$3:$D$5,MATCH(C91,'[3]urban'!$B$3:$B$5,0))</f>
        <v>URB</v>
      </c>
      <c r="C91" s="51" t="s">
        <v>64</v>
      </c>
      <c r="D91" s="38">
        <f>INDEX('[4]causes'!$D$3:$D$94,MATCH(E91,'[4]causes'!$B$3:$B$94,0))</f>
        <v>922</v>
      </c>
      <c r="E91" s="56" t="s">
        <v>38</v>
      </c>
      <c r="F91" s="52">
        <v>4.3</v>
      </c>
      <c r="G91" s="52">
        <v>3.4</v>
      </c>
      <c r="H91" s="52">
        <v>2.2</v>
      </c>
      <c r="I91" s="52">
        <v>1.6</v>
      </c>
      <c r="J91" s="52">
        <v>1.3</v>
      </c>
    </row>
    <row r="92" spans="1:10" ht="27" thickBot="1" thickTop="1">
      <c r="A92" s="17">
        <v>5</v>
      </c>
      <c r="B92" s="38" t="str">
        <f>INDEX('[3]urban'!$D$3:$D$5,MATCH(C92,'[3]urban'!$B$3:$B$5,0))</f>
        <v>URB</v>
      </c>
      <c r="C92" s="51" t="s">
        <v>64</v>
      </c>
      <c r="D92" s="38">
        <f>INDEX('[4]causes'!$D$3:$D$94,MATCH(E92,'[4]causes'!$B$3:$B$94,0))</f>
        <v>924</v>
      </c>
      <c r="E92" s="56" t="s">
        <v>39</v>
      </c>
      <c r="F92" s="52">
        <v>16.3</v>
      </c>
      <c r="G92" s="52">
        <v>15.1</v>
      </c>
      <c r="H92" s="52">
        <v>12.6</v>
      </c>
      <c r="I92" s="52">
        <v>10.4</v>
      </c>
      <c r="J92" s="52">
        <v>9.8</v>
      </c>
    </row>
    <row r="93" spans="1:10" ht="27" thickBot="1" thickTop="1">
      <c r="A93" s="17">
        <v>5</v>
      </c>
      <c r="B93" s="38" t="str">
        <f>INDEX('[3]urban'!$D$3:$D$5,MATCH(C93,'[3]urban'!$B$3:$B$5,0))</f>
        <v>URB</v>
      </c>
      <c r="C93" s="51" t="s">
        <v>64</v>
      </c>
      <c r="D93" s="38">
        <f>INDEX('[4]causes'!$D$3:$D$94,MATCH(E93,'[4]causes'!$B$3:$B$94,0))</f>
        <v>940</v>
      </c>
      <c r="E93" s="55" t="s">
        <v>40</v>
      </c>
      <c r="F93" s="52">
        <v>78.5</v>
      </c>
      <c r="G93" s="52">
        <v>67.7</v>
      </c>
      <c r="H93" s="52">
        <v>49.1</v>
      </c>
      <c r="I93" s="52">
        <v>42.9</v>
      </c>
      <c r="J93" s="52">
        <v>39.3</v>
      </c>
    </row>
    <row r="94" spans="1:10" ht="12" customHeight="1" thickBot="1" thickTop="1">
      <c r="A94" s="17">
        <v>5</v>
      </c>
      <c r="B94" s="38" t="str">
        <f>INDEX('[3]urban'!$D$3:$D$5,MATCH(C94,'[3]urban'!$B$3:$B$5,0))</f>
        <v>URB</v>
      </c>
      <c r="C94" s="51" t="s">
        <v>64</v>
      </c>
      <c r="D94" s="38">
        <f>INDEX('[4]causes'!$D$3:$D$94,MATCH(E94,'[4]causes'!$B$3:$B$94,0))</f>
        <v>942</v>
      </c>
      <c r="E94" s="56" t="s">
        <v>41</v>
      </c>
      <c r="F94" s="53">
        <v>10.6</v>
      </c>
      <c r="G94" s="53">
        <v>6.2</v>
      </c>
      <c r="H94" s="53">
        <v>3.2</v>
      </c>
      <c r="I94" s="53">
        <v>2.4</v>
      </c>
      <c r="J94" s="53">
        <v>1.7</v>
      </c>
    </row>
    <row r="95" spans="1:10" ht="27" thickBot="1" thickTop="1">
      <c r="A95" s="17">
        <v>5</v>
      </c>
      <c r="B95" s="38" t="str">
        <f>INDEX('[3]urban'!$D$3:$D$5,MATCH(C95,'[3]urban'!$B$3:$B$5,0))</f>
        <v>URB</v>
      </c>
      <c r="C95" s="51" t="s">
        <v>64</v>
      </c>
      <c r="D95" s="38">
        <f>INDEX('[4]causes'!$D$3:$D$94,MATCH(E95,'[4]causes'!$B$3:$B$94,0))</f>
        <v>944</v>
      </c>
      <c r="E95" s="56" t="s">
        <v>43</v>
      </c>
      <c r="F95" s="52">
        <v>11.2</v>
      </c>
      <c r="G95" s="52">
        <v>7.8</v>
      </c>
      <c r="H95" s="52">
        <v>5.4</v>
      </c>
      <c r="I95" s="52">
        <v>4.3</v>
      </c>
      <c r="J95" s="52">
        <v>3.5</v>
      </c>
    </row>
    <row r="96" spans="1:10" ht="12" customHeight="1" thickBot="1" thickTop="1">
      <c r="A96" s="17">
        <v>5</v>
      </c>
      <c r="B96" s="38" t="str">
        <f>INDEX('[3]urban'!$D$3:$D$5,MATCH(C96,'[3]urban'!$B$3:$B$5,0))</f>
        <v>URB</v>
      </c>
      <c r="C96" s="51" t="s">
        <v>64</v>
      </c>
      <c r="D96" s="38">
        <f>INDEX('[4]causes'!$D$3:$D$94,MATCH(E96,'[4]causes'!$B$3:$B$94,0))</f>
        <v>970</v>
      </c>
      <c r="E96" s="55" t="s">
        <v>42</v>
      </c>
      <c r="F96" s="53">
        <v>10.1</v>
      </c>
      <c r="G96" s="53">
        <v>9.7</v>
      </c>
      <c r="H96" s="53">
        <v>7.6</v>
      </c>
      <c r="I96" s="53">
        <v>6.4</v>
      </c>
      <c r="J96" s="53">
        <v>5.9</v>
      </c>
    </row>
    <row r="97" ht="15" thickTop="1"/>
  </sheetData>
  <sheetProtection/>
  <mergeCells count="2">
    <mergeCell ref="B1:J1"/>
    <mergeCell ref="D40:L4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2012-04-03T20:10:30Z</dcterms:modified>
  <cp:category/>
  <cp:version/>
  <cp:contentType/>
  <cp:contentStatus/>
</cp:coreProperties>
</file>