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2" sheetId="1" r:id="rId1"/>
    <sheet name="Лист3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<sst xmlns="http://schemas.openxmlformats.org/spreadsheetml/2006/main" count="75" uniqueCount="52">
  <si>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</si>
  <si>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</si>
  <si>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</si>
  <si>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</si>
  <si>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</si>
  <si>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</si>
  <si>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</si>
  <si>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</si>
  <si>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</si>
  <si>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</si>
  <si>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</si>
  <si>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</si>
  <si>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</si>
  <si>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</si>
  <si>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</si>
  <si>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</si>
  <si>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</si>
  <si>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</si>
  <si>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</si>
  <si>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Винник М.В.</t>
  </si>
  <si>
    <t>имя файла</t>
  </si>
  <si>
    <t>краткое описание</t>
  </si>
  <si>
    <t>Информационный массив</t>
  </si>
  <si>
    <t>http://www.gks.ru/bgd/regl/B09_16/IssWWW.exe/Stg/6-07.htm</t>
  </si>
  <si>
    <t>Демографический ежегодник России</t>
  </si>
  <si>
    <t>дата издания</t>
  </si>
  <si>
    <t>тип источника</t>
  </si>
  <si>
    <t>код</t>
  </si>
  <si>
    <t>Ежегодник</t>
  </si>
  <si>
    <t>Дополнительные категории массива</t>
  </si>
  <si>
    <t>1-я категория: название</t>
  </si>
  <si>
    <t>Россия</t>
  </si>
  <si>
    <t>поселения</t>
  </si>
  <si>
    <t>Городское население</t>
  </si>
  <si>
    <t>Все население</t>
  </si>
  <si>
    <t>Сельское население</t>
  </si>
  <si>
    <t>год</t>
  </si>
  <si>
    <t>Средний возраст населения</t>
  </si>
  <si>
    <t>СРЕДНИЙ ВОЗРАСТ НАСЕЛЕНИЯ на 1 января по полу и типу поселений, РФ, 1990-2008</t>
  </si>
  <si>
    <t>пол</t>
  </si>
  <si>
    <t>лет</t>
  </si>
  <si>
    <t>win_043</t>
  </si>
  <si>
    <t>Массив получен путем копирования Табл.1.17 из Демографического ежегодника России 2009</t>
  </si>
  <si>
    <t>мужчины и женщины</t>
  </si>
  <si>
    <t>мужчины</t>
  </si>
  <si>
    <t>женщины</t>
  </si>
  <si>
    <t>страны мира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</si>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</sst>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0.000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sz val="10"/>
      <name val="Arial Cyr"/>
      <family val="0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rgb="FFCC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 vertical="center"/>
    </xf>
    <xf numFmtId="0" fontId="10" fillId="36" borderId="0" xfId="0" applyFont="1" applyFill="1" applyAlignment="1">
      <alignment horizontal="left" vertical="center"/>
    </xf>
    <xf numFmtId="0" fontId="10" fillId="36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14" fontId="6" fillId="34" borderId="20" xfId="0" applyNumberFormat="1" applyFont="1" applyFill="1" applyBorder="1" applyAlignment="1">
      <alignment horizontal="center" vertical="center"/>
    </xf>
    <xf numFmtId="14" fontId="6" fillId="37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33" borderId="21" xfId="0" applyFont="1" applyFill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36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34" borderId="11" xfId="42" applyFill="1" applyBorder="1" applyAlignment="1" applyProtection="1">
      <alignment horizontal="left" vertical="center"/>
      <protection/>
    </xf>
    <xf numFmtId="0" fontId="60" fillId="38" borderId="23" xfId="0" applyFont="1" applyFill="1" applyBorder="1" applyAlignment="1">
      <alignment horizontal="center" vertical="top" wrapText="1"/>
    </xf>
    <xf numFmtId="0" fontId="9" fillId="34" borderId="11" xfId="53" applyFont="1" applyFill="1" applyBorder="1" applyAlignment="1">
      <alignment horizontal="center" vertical="center"/>
      <protection/>
    </xf>
    <xf numFmtId="0" fontId="5" fillId="33" borderId="21" xfId="0" applyFont="1" applyFill="1" applyBorder="1" applyAlignment="1">
      <alignment horizontal="left" vertical="center"/>
    </xf>
    <xf numFmtId="0" fontId="19" fillId="35" borderId="23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1" fillId="39" borderId="24" xfId="53" applyFont="1" applyFill="1" applyBorder="1" applyAlignment="1">
      <alignment horizontal="center" vertical="center" wrapText="1"/>
      <protection/>
    </xf>
    <xf numFmtId="0" fontId="21" fillId="38" borderId="23" xfId="0" applyFont="1" applyFill="1" applyBorder="1" applyAlignment="1">
      <alignment horizontal="center" vertical="center" wrapText="1"/>
    </xf>
    <xf numFmtId="0" fontId="14" fillId="38" borderId="23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166" fontId="21" fillId="39" borderId="24" xfId="53" applyNumberFormat="1" applyFont="1" applyFill="1" applyBorder="1" applyAlignment="1">
      <alignment horizontal="center" vertical="center" wrapText="1"/>
      <protection/>
    </xf>
    <xf numFmtId="0" fontId="60" fillId="0" borderId="23" xfId="0" applyFont="1" applyBorder="1" applyAlignment="1">
      <alignment horizontal="center" vertical="top" wrapText="1"/>
    </xf>
    <xf numFmtId="0" fontId="2" fillId="35" borderId="25" xfId="0" applyFont="1" applyFill="1" applyBorder="1" applyAlignment="1">
      <alignment horizontal="center" vertical="center"/>
    </xf>
    <xf numFmtId="0" fontId="3" fillId="40" borderId="0" xfId="0" applyFont="1" applyFill="1" applyBorder="1" applyAlignment="1">
      <alignment horizontal="center" vertical="center"/>
    </xf>
    <xf numFmtId="0" fontId="4" fillId="40" borderId="0" xfId="0" applyFont="1" applyFill="1" applyAlignment="1">
      <alignment vertical="center"/>
    </xf>
    <xf numFmtId="0" fontId="6" fillId="34" borderId="26" xfId="0" applyFont="1" applyFill="1" applyBorder="1" applyAlignment="1">
      <alignment horizontal="left" vertical="center"/>
    </xf>
    <xf numFmtId="0" fontId="6" fillId="34" borderId="27" xfId="0" applyFont="1" applyFill="1" applyBorder="1" applyAlignment="1">
      <alignment horizontal="left" vertical="center"/>
    </xf>
    <xf numFmtId="0" fontId="10" fillId="34" borderId="26" xfId="0" applyFont="1" applyFill="1" applyBorder="1" applyAlignment="1">
      <alignment horizontal="left" vertical="center"/>
    </xf>
    <xf numFmtId="0" fontId="10" fillId="34" borderId="27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b.demoscope.ru/xls/spra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Численность мигрантов</v>
          </cell>
          <cell r="C56">
            <v>51</v>
          </cell>
          <cell r="D56" t="str">
            <v>Migr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резерв</v>
          </cell>
          <cell r="C59">
            <v>54</v>
          </cell>
          <cell r="D59" t="str">
            <v>void</v>
          </cell>
        </row>
        <row r="60">
          <cell r="B60" t="str">
            <v>резерв</v>
          </cell>
          <cell r="C60">
            <v>55</v>
          </cell>
          <cell r="D60" t="str">
            <v>void</v>
          </cell>
        </row>
        <row r="61">
          <cell r="B61" t="str">
            <v>резерв</v>
          </cell>
          <cell r="C61">
            <v>56</v>
          </cell>
          <cell r="D61" t="str">
            <v>void</v>
          </cell>
        </row>
        <row r="62">
          <cell r="B62" t="str">
            <v>резерв</v>
          </cell>
          <cell r="C62">
            <v>57</v>
          </cell>
          <cell r="D62" t="str">
            <v>void</v>
          </cell>
        </row>
        <row r="63">
          <cell r="B63" t="str">
            <v>резерв</v>
          </cell>
          <cell r="C63">
            <v>58</v>
          </cell>
          <cell r="D63" t="str">
            <v>void</v>
          </cell>
        </row>
        <row r="64">
          <cell r="B64" t="str">
            <v>резерв</v>
          </cell>
          <cell r="C64">
            <v>59</v>
          </cell>
          <cell r="D64" t="str">
            <v>void</v>
          </cell>
        </row>
        <row r="65">
          <cell r="B65" t="str">
            <v>резерв</v>
          </cell>
          <cell r="C65">
            <v>60</v>
          </cell>
          <cell r="D65" t="str">
            <v>void</v>
          </cell>
        </row>
        <row r="66">
          <cell r="B66" t="str">
            <v>резерв</v>
          </cell>
          <cell r="C66">
            <v>61</v>
          </cell>
          <cell r="D66" t="str">
            <v>void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очередность рождения</v>
          </cell>
          <cell r="C28">
            <v>26</v>
          </cell>
          <cell r="D28" t="str">
            <v>BirOrd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</sheetNames>
    <sheetDataSet>
      <sheetData sheetId="4">
        <row r="3">
          <cell r="B3" t="str">
            <v>городское население</v>
          </cell>
          <cell r="D3" t="str">
            <v>URB</v>
          </cell>
        </row>
        <row r="4">
          <cell r="B4" t="str">
            <v>сельское население</v>
          </cell>
          <cell r="D4" t="str">
            <v>RUR</v>
          </cell>
        </row>
        <row r="5">
          <cell r="B5" t="str">
            <v>все население</v>
          </cell>
          <cell r="D5" t="str">
            <v>TOT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  <row r="6">
          <cell r="B6" t="str">
            <v>мужчины и женщины</v>
          </cell>
          <cell r="D6" t="str">
            <v>both_s</v>
          </cell>
        </row>
        <row r="7">
          <cell r="B7" t="str">
            <v>мальчики</v>
          </cell>
          <cell r="D7" t="str">
            <v>males</v>
          </cell>
        </row>
        <row r="8">
          <cell r="B8" t="str">
            <v>девочки</v>
          </cell>
          <cell r="D8" t="str">
            <v>females</v>
          </cell>
        </row>
      </sheetData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09_16/IssWWW.exe/Stg/6-07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25">
      <selection activeCell="D51" sqref="D51:D52"/>
    </sheetView>
  </sheetViews>
  <sheetFormatPr defaultColWidth="9.140625" defaultRowHeight="15"/>
  <cols>
    <col min="1" max="1" width="3.00390625" style="9" customWidth="1"/>
    <col min="2" max="2" width="5.421875" style="9" customWidth="1"/>
    <col min="3" max="3" width="36.00390625" style="9" customWidth="1"/>
    <col min="4" max="4" width="34.57421875" style="10" customWidth="1"/>
    <col min="5" max="5" width="5.7109375" style="10" customWidth="1"/>
    <col min="6" max="6" width="9.7109375" style="10" customWidth="1"/>
    <col min="7" max="7" width="9.7109375" style="29" customWidth="1"/>
    <col min="8" max="14" width="9.7109375" style="9" customWidth="1"/>
    <col min="15" max="15" width="7.57421875" style="9" bestFit="1" customWidth="1"/>
    <col min="16" max="16384" width="9.140625" style="9" customWidth="1"/>
  </cols>
  <sheetData>
    <row r="1" spans="2:9" s="1" customFormat="1" ht="30" thickBot="1">
      <c r="B1" s="53" t="s">
        <v>0</v>
      </c>
      <c r="C1" s="54"/>
      <c r="D1" s="54"/>
      <c r="E1" s="54"/>
      <c r="F1" s="54"/>
      <c r="G1" s="54"/>
      <c r="H1" s="54"/>
      <c r="I1" s="54"/>
    </row>
    <row r="2" spans="1:8" s="1" customFormat="1" ht="15" customHeight="1" thickBot="1" thickTop="1">
      <c r="A2" s="1">
        <v>1</v>
      </c>
      <c r="B2" s="1">
        <v>1</v>
      </c>
      <c r="C2" s="17" t="s">
        <v>1</v>
      </c>
      <c r="D2" s="55" t="s">
        <v>37</v>
      </c>
      <c r="E2" s="56"/>
      <c r="F2" s="56"/>
      <c r="G2" s="56"/>
      <c r="H2" s="56"/>
    </row>
    <row r="3" spans="1:8" s="1" customFormat="1" ht="16.5" thickBot="1" thickTop="1">
      <c r="A3" s="1">
        <v>1</v>
      </c>
      <c r="B3" s="1">
        <v>2</v>
      </c>
      <c r="C3" s="18" t="s">
        <v>2</v>
      </c>
      <c r="D3" s="57" t="s">
        <v>38</v>
      </c>
      <c r="E3" s="58"/>
      <c r="F3" s="58"/>
      <c r="G3" s="58"/>
      <c r="H3" s="58"/>
    </row>
    <row r="4" spans="1:7" s="1" customFormat="1" ht="15" customHeight="1" thickBot="1" thickTop="1">
      <c r="A4" s="1">
        <v>1</v>
      </c>
      <c r="B4" s="1">
        <v>3</v>
      </c>
      <c r="C4" s="19" t="s">
        <v>3</v>
      </c>
      <c r="D4" s="20">
        <f>INDEX('[1]показатели'!$C$3:$C$66,MATCH(D2,'[1]показатели'!$B$3:$B$66,0))</f>
        <v>42</v>
      </c>
      <c r="E4" s="2"/>
      <c r="F4" s="2"/>
      <c r="G4" s="21"/>
    </row>
    <row r="5" spans="1:11" s="1" customFormat="1" ht="15" customHeight="1" thickBot="1" thickTop="1">
      <c r="A5" s="1">
        <v>1</v>
      </c>
      <c r="B5" s="1">
        <v>4</v>
      </c>
      <c r="C5" s="19" t="s">
        <v>4</v>
      </c>
      <c r="D5" s="22" t="str">
        <f>INDEX('[1]показатели'!$D$3:$D$66,MATCH(D2,'[1]показатели'!$B$3:$B$66,0))</f>
        <v>MeAge</v>
      </c>
      <c r="E5" s="2"/>
      <c r="F5" s="2"/>
      <c r="G5" s="2"/>
      <c r="H5" s="2"/>
      <c r="I5" s="2"/>
      <c r="J5" s="2"/>
      <c r="K5" s="2"/>
    </row>
    <row r="6" spans="1:7" s="1" customFormat="1" ht="16.5" thickBot="1" thickTop="1">
      <c r="A6" s="1">
        <v>1</v>
      </c>
      <c r="B6" s="1">
        <v>5</v>
      </c>
      <c r="C6" s="23" t="s">
        <v>5</v>
      </c>
      <c r="D6" s="22">
        <f>D8+D14</f>
        <v>3</v>
      </c>
      <c r="E6" s="2"/>
      <c r="F6" s="2"/>
      <c r="G6" s="21"/>
    </row>
    <row r="7" spans="3:7" s="1" customFormat="1" ht="16.5" thickBot="1" thickTop="1">
      <c r="C7" s="2"/>
      <c r="D7" s="4"/>
      <c r="E7" s="2"/>
      <c r="F7" s="2"/>
      <c r="G7" s="21"/>
    </row>
    <row r="8" spans="1:7" s="1" customFormat="1" ht="18.75" thickBot="1" thickTop="1">
      <c r="A8" s="1">
        <v>1</v>
      </c>
      <c r="B8" s="1">
        <v>100</v>
      </c>
      <c r="C8" s="24" t="s">
        <v>6</v>
      </c>
      <c r="D8" s="25">
        <v>1</v>
      </c>
      <c r="E8" s="2"/>
      <c r="F8" s="2"/>
      <c r="G8" s="21"/>
    </row>
    <row r="9" spans="1:7" s="1" customFormat="1" ht="15.75" customHeight="1" thickBot="1" thickTop="1">
      <c r="A9" s="1">
        <v>1</v>
      </c>
      <c r="B9" s="1">
        <v>111</v>
      </c>
      <c r="C9" s="3" t="s">
        <v>7</v>
      </c>
      <c r="D9" s="45" t="s">
        <v>36</v>
      </c>
      <c r="E9" s="2"/>
      <c r="G9" s="21"/>
    </row>
    <row r="10" spans="1:7" s="1" customFormat="1" ht="16.5" thickBot="1" thickTop="1">
      <c r="A10" s="1">
        <v>1</v>
      </c>
      <c r="B10" s="1">
        <v>112</v>
      </c>
      <c r="C10" s="6" t="s">
        <v>8</v>
      </c>
      <c r="D10" s="20">
        <f>INDEX('[1]категории'!$C$3:$C$28,MATCH(D9,'[1]категории'!$B$3:$B$28,0))</f>
        <v>2</v>
      </c>
      <c r="E10" s="2"/>
      <c r="G10" s="21"/>
    </row>
    <row r="11" spans="1:7" s="1" customFormat="1" ht="16.5" thickBot="1" thickTop="1">
      <c r="A11" s="1">
        <v>1</v>
      </c>
      <c r="B11" s="1">
        <v>113</v>
      </c>
      <c r="C11" s="6" t="s">
        <v>9</v>
      </c>
      <c r="D11" s="22" t="str">
        <f>INDEX('[1]категории'!$D$3:$D$28,MATCH(D9,'[1]категории'!$B$3:$B$28,0))</f>
        <v>YEAR</v>
      </c>
      <c r="E11" s="2"/>
      <c r="G11" s="21"/>
    </row>
    <row r="12" spans="1:7" s="1" customFormat="1" ht="18.75" thickBot="1" thickTop="1">
      <c r="A12" s="1">
        <v>1</v>
      </c>
      <c r="B12" s="1">
        <v>114</v>
      </c>
      <c r="C12" s="8" t="s">
        <v>10</v>
      </c>
      <c r="D12" s="5">
        <v>19</v>
      </c>
      <c r="E12" s="2"/>
      <c r="G12" s="21"/>
    </row>
    <row r="13" spans="3:7" s="1" customFormat="1" ht="7.5" customHeight="1" thickBot="1" thickTop="1">
      <c r="C13" s="2"/>
      <c r="D13" s="4"/>
      <c r="E13" s="2"/>
      <c r="G13" s="21"/>
    </row>
    <row r="14" spans="1:7" s="1" customFormat="1" ht="18.75" thickBot="1" thickTop="1">
      <c r="A14" s="1">
        <v>1</v>
      </c>
      <c r="B14" s="1">
        <v>200</v>
      </c>
      <c r="C14" s="24" t="s">
        <v>11</v>
      </c>
      <c r="D14" s="25">
        <v>2</v>
      </c>
      <c r="E14" s="2"/>
      <c r="F14" s="2"/>
      <c r="G14" s="21"/>
    </row>
    <row r="15" spans="1:7" s="1" customFormat="1" ht="15.75" customHeight="1" thickBot="1" thickTop="1">
      <c r="A15" s="1">
        <v>1</v>
      </c>
      <c r="B15" s="1">
        <v>211</v>
      </c>
      <c r="C15" s="17" t="s">
        <v>7</v>
      </c>
      <c r="D15" s="45" t="s">
        <v>32</v>
      </c>
      <c r="E15" s="2"/>
      <c r="F15" s="2"/>
      <c r="G15" s="21"/>
    </row>
    <row r="16" spans="1:7" s="1" customFormat="1" ht="16.5" thickBot="1" thickTop="1">
      <c r="A16" s="1">
        <v>1</v>
      </c>
      <c r="B16" s="1">
        <v>212</v>
      </c>
      <c r="C16" s="19" t="s">
        <v>8</v>
      </c>
      <c r="D16" s="20">
        <f>INDEX('[1]категории'!$C$3:$C$28,MATCH(D15,'[1]категории'!$B$3:$B$28,0))</f>
        <v>4</v>
      </c>
      <c r="F16" s="2"/>
      <c r="G16" s="21"/>
    </row>
    <row r="17" spans="1:7" s="1" customFormat="1" ht="16.5" thickBot="1" thickTop="1">
      <c r="A17" s="1">
        <v>1</v>
      </c>
      <c r="B17" s="1">
        <v>213</v>
      </c>
      <c r="C17" s="19" t="s">
        <v>9</v>
      </c>
      <c r="D17" s="22" t="str">
        <f>INDEX('[1]категории'!$D$3:$D$28,MATCH(D15,'[1]категории'!$B$3:$B$28,0))</f>
        <v>URBAN</v>
      </c>
      <c r="F17" s="2"/>
      <c r="G17" s="21"/>
    </row>
    <row r="18" spans="1:7" s="1" customFormat="1" ht="18.75" thickBot="1" thickTop="1">
      <c r="A18" s="1">
        <v>1</v>
      </c>
      <c r="B18" s="1">
        <v>214</v>
      </c>
      <c r="C18" s="24" t="s">
        <v>12</v>
      </c>
      <c r="D18" s="5">
        <v>3</v>
      </c>
      <c r="E18" s="2"/>
      <c r="F18" s="2"/>
      <c r="G18" s="21"/>
    </row>
    <row r="19" spans="3:7" s="1" customFormat="1" ht="9" customHeight="1" thickBot="1" thickTop="1">
      <c r="C19" s="2"/>
      <c r="D19" s="4"/>
      <c r="E19" s="2"/>
      <c r="F19" s="2"/>
      <c r="G19" s="21"/>
    </row>
    <row r="20" spans="1:7" s="1" customFormat="1" ht="15.75" customHeight="1" thickBot="1" thickTop="1">
      <c r="A20" s="1">
        <v>1</v>
      </c>
      <c r="B20" s="1">
        <v>221</v>
      </c>
      <c r="C20" s="17" t="s">
        <v>7</v>
      </c>
      <c r="D20" s="45" t="s">
        <v>39</v>
      </c>
      <c r="E20" s="2"/>
      <c r="F20" s="2"/>
      <c r="G20" s="21"/>
    </row>
    <row r="21" spans="1:7" s="1" customFormat="1" ht="16.5" thickBot="1" thickTop="1">
      <c r="A21" s="1">
        <v>1</v>
      </c>
      <c r="B21" s="1">
        <v>222</v>
      </c>
      <c r="C21" s="19" t="s">
        <v>8</v>
      </c>
      <c r="D21" s="20">
        <f>INDEX('[1]категории'!$C$3:$C$28,MATCH(D20,'[1]категории'!$B$3:$B$28,0))</f>
        <v>8</v>
      </c>
      <c r="F21" s="2"/>
      <c r="G21" s="21"/>
    </row>
    <row r="22" spans="1:7" s="1" customFormat="1" ht="16.5" thickBot="1" thickTop="1">
      <c r="A22" s="1">
        <v>1</v>
      </c>
      <c r="B22" s="1">
        <v>223</v>
      </c>
      <c r="C22" s="19" t="s">
        <v>9</v>
      </c>
      <c r="D22" s="22" t="str">
        <f>INDEX('[1]категории'!$D$3:$D$28,MATCH(D20,'[1]категории'!$B$3:$B$28,0))</f>
        <v>sex</v>
      </c>
      <c r="F22" s="2"/>
      <c r="G22" s="21"/>
    </row>
    <row r="23" spans="1:7" s="1" customFormat="1" ht="18.75" thickBot="1" thickTop="1">
      <c r="A23" s="1">
        <v>1</v>
      </c>
      <c r="B23" s="1">
        <v>224</v>
      </c>
      <c r="C23" s="24" t="s">
        <v>12</v>
      </c>
      <c r="D23" s="5">
        <v>3</v>
      </c>
      <c r="E23" s="2"/>
      <c r="F23" s="2"/>
      <c r="G23" s="21"/>
    </row>
    <row r="24" spans="3:7" s="1" customFormat="1" ht="9" customHeight="1" thickBot="1" thickTop="1">
      <c r="C24" s="2"/>
      <c r="D24" s="4"/>
      <c r="E24" s="2"/>
      <c r="F24" s="2"/>
      <c r="G24" s="21"/>
    </row>
    <row r="25" spans="1:7" s="1" customFormat="1" ht="15" customHeight="1" thickBot="1" thickTop="1">
      <c r="A25" s="1">
        <v>1</v>
      </c>
      <c r="B25" s="1">
        <v>14</v>
      </c>
      <c r="C25" s="19" t="s">
        <v>13</v>
      </c>
      <c r="D25" s="26" t="s">
        <v>24</v>
      </c>
      <c r="E25" s="2"/>
      <c r="F25" s="2"/>
      <c r="G25" s="21"/>
    </row>
    <row r="26" spans="3:7" s="1" customFormat="1" ht="9.75" customHeight="1" thickBot="1" thickTop="1">
      <c r="C26" s="2"/>
      <c r="D26" s="4"/>
      <c r="E26" s="2"/>
      <c r="F26" s="2"/>
      <c r="G26" s="21"/>
    </row>
    <row r="27" spans="1:7" s="1" customFormat="1" ht="16.5" thickBot="1" thickTop="1">
      <c r="A27" s="1">
        <v>1</v>
      </c>
      <c r="B27" s="1">
        <v>15</v>
      </c>
      <c r="C27" s="19" t="s">
        <v>14</v>
      </c>
      <c r="D27" s="40" t="s">
        <v>23</v>
      </c>
      <c r="E27" s="2"/>
      <c r="F27" s="2"/>
      <c r="G27" s="21"/>
    </row>
    <row r="28" spans="3:7" s="1" customFormat="1" ht="9.75" customHeight="1" thickBot="1" thickTop="1">
      <c r="C28" s="2"/>
      <c r="D28" s="4"/>
      <c r="E28" s="2"/>
      <c r="F28" s="2"/>
      <c r="G28" s="21"/>
    </row>
    <row r="29" spans="1:7" s="1" customFormat="1" ht="15" customHeight="1" thickBot="1" thickTop="1">
      <c r="A29" s="1">
        <v>1</v>
      </c>
      <c r="B29" s="1">
        <v>16</v>
      </c>
      <c r="C29" s="19" t="s">
        <v>15</v>
      </c>
      <c r="D29" s="42" t="s">
        <v>40</v>
      </c>
      <c r="E29" s="2"/>
      <c r="G29" s="21"/>
    </row>
    <row r="30" spans="3:7" s="1" customFormat="1" ht="9.75" customHeight="1" thickBot="1" thickTop="1">
      <c r="C30" s="2"/>
      <c r="D30" s="4"/>
      <c r="E30" s="2"/>
      <c r="F30" s="2"/>
      <c r="G30" s="21"/>
    </row>
    <row r="31" spans="1:7" s="1" customFormat="1" ht="28.5" thickBot="1" thickTop="1">
      <c r="A31" s="1">
        <v>1</v>
      </c>
      <c r="B31" s="1">
        <v>17</v>
      </c>
      <c r="C31" s="23" t="s">
        <v>16</v>
      </c>
      <c r="D31" s="27">
        <v>40833</v>
      </c>
      <c r="E31" s="2"/>
      <c r="F31" s="2"/>
      <c r="G31" s="21"/>
    </row>
    <row r="32" spans="3:7" s="1" customFormat="1" ht="9.75" customHeight="1" thickBot="1" thickTop="1">
      <c r="C32" s="2"/>
      <c r="D32" s="4"/>
      <c r="E32" s="2"/>
      <c r="F32" s="2"/>
      <c r="G32" s="21"/>
    </row>
    <row r="33" spans="1:7" s="1" customFormat="1" ht="15" customHeight="1" thickBot="1" thickTop="1">
      <c r="A33" s="1">
        <v>1</v>
      </c>
      <c r="B33" s="1">
        <v>18</v>
      </c>
      <c r="C33" s="23" t="s">
        <v>17</v>
      </c>
      <c r="D33" s="28">
        <f ca="1">TODAY()</f>
        <v>41001</v>
      </c>
      <c r="E33" s="2"/>
      <c r="F33" s="2"/>
      <c r="G33" s="21"/>
    </row>
    <row r="34" spans="3:7" s="1" customFormat="1" ht="9.75" customHeight="1" thickBot="1" thickTop="1">
      <c r="C34" s="2"/>
      <c r="D34" s="4"/>
      <c r="E34" s="2"/>
      <c r="F34" s="2"/>
      <c r="G34" s="21"/>
    </row>
    <row r="35" spans="1:7" s="1" customFormat="1" ht="15" customHeight="1" thickBot="1" thickTop="1">
      <c r="A35" s="1">
        <v>1</v>
      </c>
      <c r="B35" s="1">
        <v>19</v>
      </c>
      <c r="C35" s="19" t="s">
        <v>18</v>
      </c>
      <c r="D35" s="5" t="s">
        <v>19</v>
      </c>
      <c r="E35" s="2"/>
      <c r="F35" s="2"/>
      <c r="G35" s="21"/>
    </row>
    <row r="36" spans="1:3" ht="9.75" customHeight="1" thickBot="1" thickTop="1">
      <c r="A36" s="1"/>
      <c r="C36" s="10"/>
    </row>
    <row r="37" spans="1:7" s="1" customFormat="1" ht="15" customHeight="1" thickBot="1" thickTop="1">
      <c r="A37" s="1">
        <v>1</v>
      </c>
      <c r="B37" s="1">
        <v>20</v>
      </c>
      <c r="C37" s="19" t="s">
        <v>20</v>
      </c>
      <c r="D37" s="5" t="s">
        <v>41</v>
      </c>
      <c r="E37" s="2"/>
      <c r="F37" s="2"/>
      <c r="G37" s="21"/>
    </row>
    <row r="38" spans="1:3" ht="9.75" customHeight="1" thickBot="1" thickTop="1">
      <c r="A38" s="1"/>
      <c r="C38" s="10"/>
    </row>
    <row r="39" spans="1:12" s="1" customFormat="1" ht="18.75" thickBot="1" thickTop="1">
      <c r="A39" s="1">
        <v>1</v>
      </c>
      <c r="B39" s="1">
        <v>21</v>
      </c>
      <c r="C39" s="19" t="s">
        <v>21</v>
      </c>
      <c r="D39" s="59" t="s">
        <v>42</v>
      </c>
      <c r="E39" s="60"/>
      <c r="F39" s="60"/>
      <c r="G39" s="60"/>
      <c r="H39" s="60"/>
      <c r="I39" s="60"/>
      <c r="J39" s="60"/>
      <c r="K39" s="60"/>
      <c r="L39" s="60"/>
    </row>
    <row r="40" spans="1:5" ht="6.75" customHeight="1" thickBot="1" thickTop="1">
      <c r="A40" s="1"/>
      <c r="C40" s="30"/>
      <c r="E40" s="2"/>
    </row>
    <row r="41" spans="1:12" ht="15" customHeight="1" thickBot="1" thickTop="1">
      <c r="A41" s="1">
        <v>1</v>
      </c>
      <c r="B41" s="1">
        <v>22</v>
      </c>
      <c r="C41" s="31" t="s">
        <v>25</v>
      </c>
      <c r="D41" s="5">
        <v>2009</v>
      </c>
      <c r="E41" s="2"/>
      <c r="F41" s="2"/>
      <c r="G41" s="21"/>
      <c r="H41" s="1"/>
      <c r="I41" s="1"/>
      <c r="J41" s="1"/>
      <c r="K41" s="1"/>
      <c r="L41" s="1"/>
    </row>
    <row r="42" spans="1:3" ht="6.75" customHeight="1" thickBot="1" thickTop="1">
      <c r="A42" s="1"/>
      <c r="C42" s="30"/>
    </row>
    <row r="43" spans="1:12" ht="15" customHeight="1" thickBot="1" thickTop="1">
      <c r="A43" s="1">
        <v>1</v>
      </c>
      <c r="B43" s="1">
        <v>23</v>
      </c>
      <c r="C43" s="31" t="s">
        <v>26</v>
      </c>
      <c r="D43" s="5" t="s">
        <v>28</v>
      </c>
      <c r="E43" s="32"/>
      <c r="F43" s="32"/>
      <c r="G43" s="33"/>
      <c r="H43" s="32"/>
      <c r="I43" s="32"/>
      <c r="J43" s="32"/>
      <c r="K43" s="32"/>
      <c r="L43" s="32"/>
    </row>
    <row r="44" spans="1:3" ht="6.75" customHeight="1" thickBot="1" thickTop="1">
      <c r="A44" s="1"/>
      <c r="C44" s="30"/>
    </row>
    <row r="45" spans="1:3" s="1" customFormat="1" ht="17.25" customHeight="1" thickBot="1" thickTop="1">
      <c r="A45" s="1">
        <v>1</v>
      </c>
      <c r="B45" s="1">
        <v>300</v>
      </c>
      <c r="C45" s="31" t="s">
        <v>29</v>
      </c>
    </row>
    <row r="46" spans="1:7" ht="9.75" customHeight="1" thickBot="1" thickTop="1">
      <c r="A46" s="1"/>
      <c r="C46" s="10"/>
      <c r="F46" s="9"/>
      <c r="G46" s="9"/>
    </row>
    <row r="47" spans="1:5" s="1" customFormat="1" ht="18.75" thickBot="1" thickTop="1">
      <c r="A47" s="1">
        <v>1</v>
      </c>
      <c r="B47" s="1">
        <v>311</v>
      </c>
      <c r="C47" s="43" t="s">
        <v>30</v>
      </c>
      <c r="D47" s="5" t="s">
        <v>46</v>
      </c>
      <c r="E47" s="2"/>
    </row>
    <row r="48" spans="1:5" s="1" customFormat="1" ht="16.5" thickBot="1" thickTop="1">
      <c r="A48" s="1">
        <v>1</v>
      </c>
      <c r="B48" s="1">
        <v>312</v>
      </c>
      <c r="C48" s="6" t="s">
        <v>47</v>
      </c>
      <c r="D48" s="7">
        <f>MATCH(D47,'[1]категории'!$B$3:$B$21,0)</f>
        <v>13</v>
      </c>
      <c r="E48" s="2"/>
    </row>
    <row r="49" spans="1:5" s="1" customFormat="1" ht="16.5" thickBot="1" thickTop="1">
      <c r="A49" s="1">
        <v>1</v>
      </c>
      <c r="B49" s="1">
        <v>313</v>
      </c>
      <c r="C49" s="6" t="s">
        <v>48</v>
      </c>
      <c r="D49" s="52" t="str">
        <f>IF(ISNA(#REF!),"-?-",INDEX('[1]категории'!$D$3:$D$21,D48))</f>
        <v>World</v>
      </c>
      <c r="E49" s="2"/>
    </row>
    <row r="50" spans="1:5" s="1" customFormat="1" ht="18.75" thickBot="1" thickTop="1">
      <c r="A50" s="1">
        <v>1</v>
      </c>
      <c r="B50" s="1">
        <v>315</v>
      </c>
      <c r="C50" s="43" t="s">
        <v>49</v>
      </c>
      <c r="D50" s="5" t="s">
        <v>31</v>
      </c>
      <c r="E50" s="2"/>
    </row>
    <row r="51" spans="1:5" s="1" customFormat="1" ht="16.5" thickBot="1" thickTop="1">
      <c r="A51" s="1">
        <v>1</v>
      </c>
      <c r="B51" s="1">
        <v>316</v>
      </c>
      <c r="C51" s="43" t="s">
        <v>50</v>
      </c>
      <c r="D51" s="37" t="str">
        <f>INDEX('[3]world'!$D$3:$D$346,MATCH(D50,'[3]world'!$B$3:$B$346,0))</f>
        <v>RU</v>
      </c>
      <c r="E51" s="2"/>
    </row>
    <row r="52" spans="1:5" s="1" customFormat="1" ht="16.5" thickBot="1" thickTop="1">
      <c r="A52" s="1">
        <v>1</v>
      </c>
      <c r="B52" s="1">
        <v>317</v>
      </c>
      <c r="C52" s="43" t="s">
        <v>51</v>
      </c>
      <c r="D52" s="7">
        <f>MATCH(D50,'[3]world'!$B$3:$B$101,0)</f>
        <v>33</v>
      </c>
      <c r="E52" s="2"/>
    </row>
    <row r="53" spans="1:15" ht="8.25" customHeight="1" thickTop="1">
      <c r="A53" s="1"/>
      <c r="B53" s="1"/>
      <c r="G53" s="34"/>
      <c r="H53" s="10"/>
      <c r="I53" s="10"/>
      <c r="J53" s="10"/>
      <c r="K53" s="10"/>
      <c r="L53" s="10"/>
      <c r="M53" s="10"/>
      <c r="N53" s="10"/>
      <c r="O53" s="10"/>
    </row>
    <row r="54" spans="1:7" s="14" customFormat="1" ht="15">
      <c r="A54" s="11"/>
      <c r="B54" s="11"/>
      <c r="C54" s="12" t="s">
        <v>22</v>
      </c>
      <c r="D54" s="13"/>
      <c r="E54" s="13"/>
      <c r="F54" s="13"/>
      <c r="G54" s="35"/>
    </row>
    <row r="55" spans="1:14" s="16" customFormat="1" ht="15">
      <c r="A55" s="15">
        <v>2</v>
      </c>
      <c r="B55" s="36"/>
      <c r="C55" s="36"/>
      <c r="D55" s="16">
        <v>3</v>
      </c>
      <c r="E55" s="16">
        <v>4</v>
      </c>
      <c r="F55" s="16">
        <v>5</v>
      </c>
      <c r="G55" s="16">
        <v>5</v>
      </c>
      <c r="H55" s="16">
        <v>5</v>
      </c>
      <c r="I55" s="16">
        <v>5</v>
      </c>
      <c r="J55" s="16">
        <v>5</v>
      </c>
      <c r="K55" s="16">
        <v>5</v>
      </c>
      <c r="L55" s="16">
        <v>5</v>
      </c>
      <c r="M55" s="16">
        <v>5</v>
      </c>
      <c r="N55" s="16">
        <v>5</v>
      </c>
    </row>
    <row r="56" spans="1:14" ht="15.75" thickBot="1">
      <c r="A56" s="1">
        <v>3</v>
      </c>
      <c r="B56" s="38"/>
      <c r="C56" s="41"/>
      <c r="D56" s="38"/>
      <c r="E56" s="38" t="s">
        <v>27</v>
      </c>
      <c r="F56" s="37" t="str">
        <f>INDEX('[2]urban'!$D$3:$D$5,MATCH(F57,'[2]urban'!$B$3:$B$5,0))</f>
        <v>TOT</v>
      </c>
      <c r="G56" s="37" t="str">
        <f>INDEX('[2]urban'!$D$3:$D$5,MATCH(G57,'[2]urban'!$B$3:$B$5,0))</f>
        <v>TOT</v>
      </c>
      <c r="H56" s="37" t="str">
        <f>INDEX('[2]urban'!$D$3:$D$5,MATCH(H57,'[2]urban'!$B$3:$B$5,0))</f>
        <v>TOT</v>
      </c>
      <c r="I56" s="37" t="str">
        <f>INDEX('[2]urban'!$D$3:$D$5,MATCH(I57,'[2]urban'!$B$3:$B$5,0))</f>
        <v>URB</v>
      </c>
      <c r="J56" s="37" t="str">
        <f>INDEX('[2]urban'!$D$3:$D$5,MATCH(J57,'[2]urban'!$B$3:$B$5,0))</f>
        <v>URB</v>
      </c>
      <c r="K56" s="37" t="str">
        <f>INDEX('[2]urban'!$D$3:$D$5,MATCH(K57,'[2]urban'!$B$3:$B$5,0))</f>
        <v>URB</v>
      </c>
      <c r="L56" s="37" t="str">
        <f>INDEX('[2]urban'!$D$3:$D$5,MATCH(L57,'[2]urban'!$B$3:$B$5,0))</f>
        <v>RUR</v>
      </c>
      <c r="M56" s="37" t="str">
        <f>INDEX('[2]urban'!$D$3:$D$5,MATCH(M57,'[2]urban'!$B$3:$B$5,0))</f>
        <v>RUR</v>
      </c>
      <c r="N56" s="37" t="str">
        <f>INDEX('[2]urban'!$D$3:$D$5,MATCH(N57,'[2]urban'!$B$3:$B$5,0))</f>
        <v>RUR</v>
      </c>
    </row>
    <row r="57" spans="1:14" ht="23.25" thickTop="1">
      <c r="A57" s="39">
        <v>4</v>
      </c>
      <c r="B57" s="38"/>
      <c r="C57" s="47"/>
      <c r="D57" s="38"/>
      <c r="E57" s="47" t="s">
        <v>32</v>
      </c>
      <c r="F57" s="46" t="s">
        <v>34</v>
      </c>
      <c r="G57" s="46" t="s">
        <v>34</v>
      </c>
      <c r="H57" s="46" t="s">
        <v>34</v>
      </c>
      <c r="I57" s="46" t="s">
        <v>33</v>
      </c>
      <c r="J57" s="46" t="s">
        <v>33</v>
      </c>
      <c r="K57" s="46" t="s">
        <v>33</v>
      </c>
      <c r="L57" s="46" t="s">
        <v>35</v>
      </c>
      <c r="M57" s="46" t="s">
        <v>35</v>
      </c>
      <c r="N57" s="46" t="s">
        <v>35</v>
      </c>
    </row>
    <row r="58" spans="1:14" ht="15">
      <c r="A58" s="1">
        <v>3</v>
      </c>
      <c r="B58" s="38"/>
      <c r="C58" s="41"/>
      <c r="D58" s="38"/>
      <c r="E58" s="38" t="s">
        <v>27</v>
      </c>
      <c r="F58" s="44" t="str">
        <f>INDEX('[3]sex'!$D$3:$D$176,MATCH(F59,'[3]sex'!$B$3:$B$176,0))</f>
        <v>both_s</v>
      </c>
      <c r="G58" s="44" t="str">
        <f>INDEX('[3]sex'!$D$3:$D$176,MATCH(G59,'[3]sex'!$B$3:$B$176,0))</f>
        <v>males</v>
      </c>
      <c r="H58" s="44" t="str">
        <f>INDEX('[3]sex'!$D$3:$D$176,MATCH(H59,'[3]sex'!$B$3:$B$176,0))</f>
        <v>females</v>
      </c>
      <c r="I58" s="44" t="str">
        <f>INDEX('[3]sex'!$D$3:$D$176,MATCH(I59,'[3]sex'!$B$3:$B$176,0))</f>
        <v>both_s</v>
      </c>
      <c r="J58" s="44" t="str">
        <f>INDEX('[3]sex'!$D$3:$D$176,MATCH(J59,'[3]sex'!$B$3:$B$176,0))</f>
        <v>males</v>
      </c>
      <c r="K58" s="44" t="str">
        <f>INDEX('[3]sex'!$D$3:$D$176,MATCH(K59,'[3]sex'!$B$3:$B$176,0))</f>
        <v>females</v>
      </c>
      <c r="L58" s="44" t="str">
        <f>INDEX('[3]sex'!$D$3:$D$176,MATCH(L59,'[3]sex'!$B$3:$B$176,0))</f>
        <v>both_s</v>
      </c>
      <c r="M58" s="44" t="str">
        <f>INDEX('[3]sex'!$D$3:$D$176,MATCH(M59,'[3]sex'!$B$3:$B$176,0))</f>
        <v>males</v>
      </c>
      <c r="N58" s="44" t="str">
        <f>INDEX('[3]sex'!$D$3:$D$176,MATCH(N59,'[3]sex'!$B$3:$B$176,0))</f>
        <v>females</v>
      </c>
    </row>
    <row r="59" spans="1:14" s="49" customFormat="1" ht="26.25">
      <c r="A59" s="39">
        <v>4</v>
      </c>
      <c r="B59" s="38"/>
      <c r="C59" s="48"/>
      <c r="D59" s="38" t="s">
        <v>27</v>
      </c>
      <c r="E59" s="48" t="s">
        <v>39</v>
      </c>
      <c r="F59" s="51" t="s">
        <v>43</v>
      </c>
      <c r="G59" s="51" t="s">
        <v>44</v>
      </c>
      <c r="H59" s="51" t="s">
        <v>45</v>
      </c>
      <c r="I59" s="51" t="s">
        <v>43</v>
      </c>
      <c r="J59" s="51" t="s">
        <v>44</v>
      </c>
      <c r="K59" s="51" t="s">
        <v>45</v>
      </c>
      <c r="L59" s="51" t="s">
        <v>43</v>
      </c>
      <c r="M59" s="51" t="s">
        <v>44</v>
      </c>
      <c r="N59" s="51" t="s">
        <v>45</v>
      </c>
    </row>
    <row r="60" spans="1:14" ht="15.75" thickBot="1">
      <c r="A60" s="39">
        <v>5</v>
      </c>
      <c r="B60" s="37"/>
      <c r="C60" s="46"/>
      <c r="D60" s="38">
        <f>INDEX('[1]period'!$D$3:$D$176,MATCH(E60,'[1]period'!$B$3:$B$176,0))</f>
        <v>1990</v>
      </c>
      <c r="E60" s="46">
        <v>1990</v>
      </c>
      <c r="F60" s="50">
        <v>34.9</v>
      </c>
      <c r="G60" s="50">
        <v>32.1</v>
      </c>
      <c r="H60" s="50">
        <v>37.4</v>
      </c>
      <c r="I60" s="50">
        <v>34.6</v>
      </c>
      <c r="J60" s="50">
        <v>32</v>
      </c>
      <c r="K60" s="50">
        <v>36.8</v>
      </c>
      <c r="L60" s="50">
        <v>35.8</v>
      </c>
      <c r="M60" s="50">
        <v>32.4</v>
      </c>
      <c r="N60" s="50">
        <v>38.9</v>
      </c>
    </row>
    <row r="61" spans="1:14" ht="16.5" thickBot="1" thickTop="1">
      <c r="A61" s="39">
        <v>5</v>
      </c>
      <c r="B61" s="37"/>
      <c r="C61" s="46"/>
      <c r="D61" s="38">
        <f>INDEX('[1]period'!$D$3:$D$176,MATCH(E61,'[1]period'!$B$3:$B$176,0))</f>
        <v>1991</v>
      </c>
      <c r="E61" s="46">
        <v>1991</v>
      </c>
      <c r="F61" s="50">
        <v>35.1</v>
      </c>
      <c r="G61" s="50">
        <v>32.3</v>
      </c>
      <c r="H61" s="50">
        <v>37.5</v>
      </c>
      <c r="I61" s="50">
        <v>34.8</v>
      </c>
      <c r="J61" s="50">
        <v>32.2</v>
      </c>
      <c r="K61" s="50">
        <v>37</v>
      </c>
      <c r="L61" s="50">
        <v>35.9</v>
      </c>
      <c r="M61" s="50">
        <v>32.5</v>
      </c>
      <c r="N61" s="50">
        <v>38.9</v>
      </c>
    </row>
    <row r="62" spans="1:14" ht="16.5" thickBot="1" thickTop="1">
      <c r="A62" s="39">
        <v>5</v>
      </c>
      <c r="B62" s="37"/>
      <c r="C62" s="46"/>
      <c r="D62" s="38">
        <f>INDEX('[1]period'!$D$3:$D$176,MATCH(E62,'[1]period'!$B$3:$B$176,0))</f>
        <v>1992</v>
      </c>
      <c r="E62" s="46">
        <v>1992</v>
      </c>
      <c r="F62" s="50">
        <v>35.3</v>
      </c>
      <c r="G62" s="50">
        <v>32.6</v>
      </c>
      <c r="H62" s="50">
        <v>37.7</v>
      </c>
      <c r="I62" s="50">
        <v>35.1</v>
      </c>
      <c r="J62" s="50">
        <v>32.5</v>
      </c>
      <c r="K62" s="50">
        <v>37.3</v>
      </c>
      <c r="L62" s="50">
        <v>36</v>
      </c>
      <c r="M62" s="50">
        <v>32.7</v>
      </c>
      <c r="N62" s="50">
        <v>38.9</v>
      </c>
    </row>
    <row r="63" spans="1:14" ht="16.5" thickBot="1" thickTop="1">
      <c r="A63" s="39">
        <v>5</v>
      </c>
      <c r="B63" s="37"/>
      <c r="C63" s="46"/>
      <c r="D63" s="38">
        <f>INDEX('[1]period'!$D$3:$D$176,MATCH(E63,'[1]period'!$B$3:$B$176,0))</f>
        <v>1993</v>
      </c>
      <c r="E63" s="46">
        <v>1993</v>
      </c>
      <c r="F63" s="50">
        <v>35.5</v>
      </c>
      <c r="G63" s="50">
        <v>32.8</v>
      </c>
      <c r="H63" s="50">
        <v>37.9</v>
      </c>
      <c r="I63" s="50">
        <v>35.4</v>
      </c>
      <c r="J63" s="50">
        <v>32.8</v>
      </c>
      <c r="K63" s="50">
        <v>37.6</v>
      </c>
      <c r="L63" s="50">
        <v>36</v>
      </c>
      <c r="M63" s="50">
        <v>32.8</v>
      </c>
      <c r="N63" s="50">
        <v>38.9</v>
      </c>
    </row>
    <row r="64" spans="1:14" ht="16.5" thickBot="1" thickTop="1">
      <c r="A64" s="39">
        <v>5</v>
      </c>
      <c r="B64" s="37"/>
      <c r="C64" s="46"/>
      <c r="D64" s="38">
        <f>INDEX('[1]period'!$D$3:$D$176,MATCH(E64,'[1]period'!$B$3:$B$176,0))</f>
        <v>1994</v>
      </c>
      <c r="E64" s="46">
        <v>1994</v>
      </c>
      <c r="F64" s="50">
        <v>35.8</v>
      </c>
      <c r="G64" s="50">
        <v>33.1</v>
      </c>
      <c r="H64" s="50">
        <v>38.1</v>
      </c>
      <c r="I64" s="50">
        <v>35.6</v>
      </c>
      <c r="J64" s="50">
        <v>33.1</v>
      </c>
      <c r="K64" s="50">
        <v>37.8</v>
      </c>
      <c r="L64" s="50">
        <v>36.1</v>
      </c>
      <c r="M64" s="50">
        <v>33</v>
      </c>
      <c r="N64" s="50">
        <v>38.9</v>
      </c>
    </row>
    <row r="65" spans="1:14" ht="16.5" thickBot="1" thickTop="1">
      <c r="A65" s="39">
        <v>5</v>
      </c>
      <c r="B65" s="37"/>
      <c r="C65" s="46"/>
      <c r="D65" s="38">
        <f>INDEX('[1]period'!$D$3:$D$176,MATCH(E65,'[1]period'!$B$3:$B$176,0))</f>
        <v>1995</v>
      </c>
      <c r="E65" s="46">
        <v>1995</v>
      </c>
      <c r="F65" s="50">
        <v>35.9</v>
      </c>
      <c r="G65" s="50">
        <v>33.2</v>
      </c>
      <c r="H65" s="50">
        <v>38.3</v>
      </c>
      <c r="I65" s="50">
        <v>35.8</v>
      </c>
      <c r="J65" s="50">
        <v>33.3</v>
      </c>
      <c r="K65" s="50">
        <v>38</v>
      </c>
      <c r="L65" s="50">
        <v>36.2</v>
      </c>
      <c r="M65" s="50">
        <v>33.1</v>
      </c>
      <c r="N65" s="50">
        <v>39</v>
      </c>
    </row>
    <row r="66" spans="1:14" ht="16.5" thickBot="1" thickTop="1">
      <c r="A66" s="39">
        <v>5</v>
      </c>
      <c r="B66" s="37"/>
      <c r="C66" s="46"/>
      <c r="D66" s="38">
        <f>INDEX('[1]period'!$D$3:$D$176,MATCH(E66,'[1]period'!$B$3:$B$176,0))</f>
        <v>1996</v>
      </c>
      <c r="E66" s="46">
        <v>1996</v>
      </c>
      <c r="F66" s="50">
        <v>36.1</v>
      </c>
      <c r="G66" s="50">
        <v>33.5</v>
      </c>
      <c r="H66" s="50">
        <v>38.5</v>
      </c>
      <c r="I66" s="50">
        <v>36</v>
      </c>
      <c r="J66" s="50">
        <v>33.5</v>
      </c>
      <c r="K66" s="50">
        <v>38.2</v>
      </c>
      <c r="L66" s="50">
        <v>36.4</v>
      </c>
      <c r="M66" s="50">
        <v>33.4</v>
      </c>
      <c r="N66" s="50">
        <v>39.1</v>
      </c>
    </row>
    <row r="67" spans="1:14" ht="16.5" thickBot="1" thickTop="1">
      <c r="A67" s="39">
        <v>5</v>
      </c>
      <c r="B67" s="37"/>
      <c r="C67" s="46"/>
      <c r="D67" s="38">
        <f>INDEX('[1]period'!$D$3:$D$176,MATCH(E67,'[1]period'!$B$3:$B$176,0))</f>
        <v>1997</v>
      </c>
      <c r="E67" s="46">
        <v>1997</v>
      </c>
      <c r="F67" s="50">
        <v>36.4</v>
      </c>
      <c r="G67" s="50">
        <v>33.7</v>
      </c>
      <c r="H67" s="50">
        <v>38.7</v>
      </c>
      <c r="I67" s="50">
        <v>36.3</v>
      </c>
      <c r="J67" s="50">
        <v>33.8</v>
      </c>
      <c r="K67" s="50">
        <v>38.5</v>
      </c>
      <c r="L67" s="50">
        <v>36.6</v>
      </c>
      <c r="M67" s="50">
        <v>33.7</v>
      </c>
      <c r="N67" s="50">
        <v>39.3</v>
      </c>
    </row>
    <row r="68" spans="1:14" ht="16.5" thickBot="1" thickTop="1">
      <c r="A68" s="39">
        <v>5</v>
      </c>
      <c r="B68" s="37"/>
      <c r="C68" s="46"/>
      <c r="D68" s="38">
        <f>INDEX('[1]period'!$D$3:$D$176,MATCH(E68,'[1]period'!$B$3:$B$176,0))</f>
        <v>1998</v>
      </c>
      <c r="E68" s="46">
        <v>1998</v>
      </c>
      <c r="F68" s="50">
        <v>36.6</v>
      </c>
      <c r="G68" s="50">
        <v>34</v>
      </c>
      <c r="H68" s="50">
        <v>38.9</v>
      </c>
      <c r="I68" s="50">
        <v>36.5</v>
      </c>
      <c r="J68" s="50">
        <v>34</v>
      </c>
      <c r="K68" s="50">
        <v>38.7</v>
      </c>
      <c r="L68" s="50">
        <v>36.9</v>
      </c>
      <c r="M68" s="50">
        <v>33.9</v>
      </c>
      <c r="N68" s="50">
        <v>39.5</v>
      </c>
    </row>
    <row r="69" spans="1:14" ht="16.5" thickBot="1" thickTop="1">
      <c r="A69" s="39">
        <v>5</v>
      </c>
      <c r="B69" s="37"/>
      <c r="C69" s="46"/>
      <c r="D69" s="38">
        <f>INDEX('[1]period'!$D$3:$D$176,MATCH(E69,'[1]period'!$B$3:$B$176,0))</f>
        <v>1999</v>
      </c>
      <c r="E69" s="46">
        <v>1999</v>
      </c>
      <c r="F69" s="50">
        <v>36.9</v>
      </c>
      <c r="G69" s="50">
        <v>34.3</v>
      </c>
      <c r="H69" s="50">
        <v>39.2</v>
      </c>
      <c r="I69" s="50">
        <v>36.8</v>
      </c>
      <c r="J69" s="50">
        <v>34.3</v>
      </c>
      <c r="K69" s="50">
        <v>39</v>
      </c>
      <c r="L69" s="50">
        <v>37.1</v>
      </c>
      <c r="M69" s="50">
        <v>34.2</v>
      </c>
      <c r="N69" s="50">
        <v>39.7</v>
      </c>
    </row>
    <row r="70" spans="1:14" ht="16.5" thickBot="1" thickTop="1">
      <c r="A70" s="39">
        <v>5</v>
      </c>
      <c r="B70" s="37"/>
      <c r="C70" s="46"/>
      <c r="D70" s="38">
        <f>INDEX('[1]period'!$D$3:$D$176,MATCH(E70,'[1]period'!$B$3:$B$176,0))</f>
        <v>2000</v>
      </c>
      <c r="E70" s="46">
        <v>2000</v>
      </c>
      <c r="F70" s="50">
        <v>37.1</v>
      </c>
      <c r="G70" s="50">
        <v>34.6</v>
      </c>
      <c r="H70" s="50">
        <v>39.4</v>
      </c>
      <c r="I70" s="50">
        <v>37.1</v>
      </c>
      <c r="J70" s="50">
        <v>34.6</v>
      </c>
      <c r="K70" s="50">
        <v>39.3</v>
      </c>
      <c r="L70" s="50">
        <v>37.3</v>
      </c>
      <c r="M70" s="50">
        <v>34.5</v>
      </c>
      <c r="N70" s="50">
        <v>39.8</v>
      </c>
    </row>
    <row r="71" spans="1:14" ht="16.5" thickBot="1" thickTop="1">
      <c r="A71" s="39">
        <v>5</v>
      </c>
      <c r="B71" s="37"/>
      <c r="C71" s="46"/>
      <c r="D71" s="38">
        <f>INDEX('[1]period'!$D$3:$D$176,MATCH(E71,'[1]period'!$B$3:$B$176,0))</f>
        <v>2001</v>
      </c>
      <c r="E71" s="46">
        <v>2001</v>
      </c>
      <c r="F71" s="50">
        <v>37.4</v>
      </c>
      <c r="G71" s="50">
        <v>34.8</v>
      </c>
      <c r="H71" s="50">
        <v>39.6</v>
      </c>
      <c r="I71" s="50">
        <v>37.3</v>
      </c>
      <c r="J71" s="50">
        <v>34.8</v>
      </c>
      <c r="K71" s="50">
        <v>39.5</v>
      </c>
      <c r="L71" s="50">
        <v>37.5</v>
      </c>
      <c r="M71" s="50">
        <v>34.7</v>
      </c>
      <c r="N71" s="50">
        <v>40</v>
      </c>
    </row>
    <row r="72" spans="1:14" ht="16.5" thickBot="1" thickTop="1">
      <c r="A72" s="39">
        <v>5</v>
      </c>
      <c r="B72" s="37"/>
      <c r="C72" s="46"/>
      <c r="D72" s="38">
        <f>INDEX('[1]period'!$D$3:$D$176,MATCH(E72,'[1]period'!$B$3:$B$176,0))</f>
        <v>2002</v>
      </c>
      <c r="E72" s="46">
        <v>2002</v>
      </c>
      <c r="F72" s="50">
        <v>37.6</v>
      </c>
      <c r="G72" s="50">
        <v>35</v>
      </c>
      <c r="H72" s="50">
        <v>39.8</v>
      </c>
      <c r="I72" s="50">
        <v>37.6</v>
      </c>
      <c r="J72" s="50">
        <v>35</v>
      </c>
      <c r="K72" s="50">
        <v>39.7</v>
      </c>
      <c r="L72" s="50">
        <v>37.7</v>
      </c>
      <c r="M72" s="50">
        <v>35</v>
      </c>
      <c r="N72" s="50">
        <v>40.2</v>
      </c>
    </row>
    <row r="73" spans="1:14" ht="16.5" thickBot="1" thickTop="1">
      <c r="A73" s="39">
        <v>5</v>
      </c>
      <c r="B73" s="37"/>
      <c r="C73" s="46"/>
      <c r="D73" s="38">
        <f>INDEX('[1]period'!$D$3:$D$176,MATCH(E73,'[1]period'!$B$3:$B$176,0))</f>
        <v>2003</v>
      </c>
      <c r="E73" s="46">
        <v>2003</v>
      </c>
      <c r="F73" s="50">
        <v>37.8</v>
      </c>
      <c r="G73" s="50">
        <v>35.2</v>
      </c>
      <c r="H73" s="50">
        <v>40</v>
      </c>
      <c r="I73" s="50">
        <v>37.8</v>
      </c>
      <c r="J73" s="50">
        <v>35.2</v>
      </c>
      <c r="K73" s="50">
        <v>39.9</v>
      </c>
      <c r="L73" s="50">
        <v>37.8</v>
      </c>
      <c r="M73" s="50">
        <v>35.1</v>
      </c>
      <c r="N73" s="50">
        <v>40.3</v>
      </c>
    </row>
    <row r="74" spans="1:14" ht="16.5" thickBot="1" thickTop="1">
      <c r="A74" s="39">
        <v>5</v>
      </c>
      <c r="B74" s="37"/>
      <c r="C74" s="46"/>
      <c r="D74" s="38">
        <f>INDEX('[1]period'!$D$3:$D$176,MATCH(E74,'[1]period'!$B$3:$B$176,0))</f>
        <v>2004</v>
      </c>
      <c r="E74" s="46">
        <v>2004</v>
      </c>
      <c r="F74" s="50">
        <v>37.9</v>
      </c>
      <c r="G74" s="50">
        <v>35.3</v>
      </c>
      <c r="H74" s="50">
        <v>40.2</v>
      </c>
      <c r="I74" s="50">
        <v>38</v>
      </c>
      <c r="J74" s="50">
        <v>35.4</v>
      </c>
      <c r="K74" s="50">
        <v>40.2</v>
      </c>
      <c r="L74" s="50">
        <v>37.9</v>
      </c>
      <c r="M74" s="50">
        <v>35.3</v>
      </c>
      <c r="N74" s="50">
        <v>40.3</v>
      </c>
    </row>
    <row r="75" spans="1:14" ht="16.5" thickBot="1" thickTop="1">
      <c r="A75" s="39">
        <v>5</v>
      </c>
      <c r="B75" s="37"/>
      <c r="C75" s="46"/>
      <c r="D75" s="38">
        <f>INDEX('[1]period'!$D$3:$D$176,MATCH(E75,'[1]period'!$B$3:$B$176,0))</f>
        <v>2005</v>
      </c>
      <c r="E75" s="46">
        <v>2005</v>
      </c>
      <c r="F75" s="50">
        <v>38.1</v>
      </c>
      <c r="G75" s="50">
        <v>35.5</v>
      </c>
      <c r="H75" s="50">
        <v>40.4</v>
      </c>
      <c r="I75" s="50">
        <v>38.2</v>
      </c>
      <c r="J75" s="50">
        <v>35.6</v>
      </c>
      <c r="K75" s="50">
        <v>40.4</v>
      </c>
      <c r="L75" s="50">
        <v>38</v>
      </c>
      <c r="M75" s="50">
        <v>35.4</v>
      </c>
      <c r="N75" s="50">
        <v>40.4</v>
      </c>
    </row>
    <row r="76" spans="1:14" ht="16.5" thickBot="1" thickTop="1">
      <c r="A76" s="39">
        <v>5</v>
      </c>
      <c r="B76" s="37"/>
      <c r="C76" s="46"/>
      <c r="D76" s="38">
        <f>INDEX('[1]period'!$D$3:$D$176,MATCH(E76,'[1]period'!$B$3:$B$176,0))</f>
        <v>2006</v>
      </c>
      <c r="E76" s="46">
        <v>2006</v>
      </c>
      <c r="F76" s="50">
        <v>38.3</v>
      </c>
      <c r="G76" s="50">
        <v>35.7</v>
      </c>
      <c r="H76" s="50">
        <v>40.6</v>
      </c>
      <c r="I76" s="50">
        <v>38.4</v>
      </c>
      <c r="J76" s="50">
        <v>35.7</v>
      </c>
      <c r="K76" s="50">
        <v>40.6</v>
      </c>
      <c r="L76" s="50">
        <v>38.1</v>
      </c>
      <c r="M76" s="50">
        <v>35.5</v>
      </c>
      <c r="N76" s="50">
        <v>40.5</v>
      </c>
    </row>
    <row r="77" spans="1:14" ht="16.5" thickBot="1" thickTop="1">
      <c r="A77" s="39">
        <v>5</v>
      </c>
      <c r="B77" s="37"/>
      <c r="C77" s="46"/>
      <c r="D77" s="38">
        <f>INDEX('[1]period'!$D$3:$D$176,MATCH(E77,'[1]period'!$B$3:$B$176,0))</f>
        <v>2007</v>
      </c>
      <c r="E77" s="46">
        <v>2007</v>
      </c>
      <c r="F77" s="50">
        <v>38.5</v>
      </c>
      <c r="G77" s="50">
        <v>35.8</v>
      </c>
      <c r="H77" s="50">
        <v>40.8</v>
      </c>
      <c r="I77" s="50">
        <v>38.6</v>
      </c>
      <c r="J77" s="50">
        <v>35.9</v>
      </c>
      <c r="K77" s="50">
        <v>40.8</v>
      </c>
      <c r="L77" s="50">
        <v>38.3</v>
      </c>
      <c r="M77" s="50">
        <v>35.6</v>
      </c>
      <c r="N77" s="50">
        <v>40.6</v>
      </c>
    </row>
    <row r="78" spans="1:14" ht="16.5" thickBot="1" thickTop="1">
      <c r="A78" s="39">
        <v>5</v>
      </c>
      <c r="B78" s="37"/>
      <c r="C78" s="46"/>
      <c r="D78" s="38">
        <f>INDEX('[1]period'!$D$3:$D$176,MATCH(E78,'[1]period'!$B$3:$B$176,0))</f>
        <v>2008</v>
      </c>
      <c r="E78" s="46">
        <v>2008</v>
      </c>
      <c r="F78" s="50">
        <v>38.7</v>
      </c>
      <c r="G78" s="50">
        <v>36</v>
      </c>
      <c r="H78" s="50">
        <v>41</v>
      </c>
      <c r="I78" s="50">
        <v>38.8</v>
      </c>
      <c r="J78" s="50">
        <v>36.1</v>
      </c>
      <c r="K78" s="50">
        <v>41</v>
      </c>
      <c r="L78" s="50">
        <v>38.3</v>
      </c>
      <c r="M78" s="50">
        <v>35.7</v>
      </c>
      <c r="N78" s="50">
        <v>40.7</v>
      </c>
    </row>
    <row r="79" ht="14.25" thickTop="1"/>
  </sheetData>
  <sheetProtection/>
  <mergeCells count="4">
    <mergeCell ref="B1:I1"/>
    <mergeCell ref="D2:H2"/>
    <mergeCell ref="D3:H3"/>
    <mergeCell ref="D39:L39"/>
  </mergeCells>
  <hyperlinks>
    <hyperlink ref="D27" r:id="rId1" display="http://www.gks.ru/bgd/regl/B09_16/IssWWW.exe/Stg/6-07.htm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2012-04-02T19:24:11Z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