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ЧН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<sst xmlns="http://schemas.openxmlformats.org/spreadsheetml/2006/main" count="53" uniqueCount="44">
  <si>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</si>
  <si>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</si>
  <si>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</si>
  <si>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</si>
  <si>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</si>
  <si>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</si>
  <si>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</si>
  <si>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</si>
  <si>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</si>
  <si>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</si>
  <si>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</si>
  <si>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</si>
  <si>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</si>
  <si>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</si>
  <si>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</si>
  <si>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</si>
  <si>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</si>
  <si>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</si>
  <si>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</si>
  <si>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</si>
  <si>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</si>
  <si>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</si>
  <si>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</si>
  <si>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</si>
  <si>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пол</t>
  </si>
  <si>
    <t>Statistics Sweden</t>
  </si>
  <si>
    <t>Юмагузин В.В.</t>
  </si>
  <si>
    <t>Массив получен путем копирования содержимого Excel файла Базы данных Statistics Sweden</t>
  </si>
  <si>
    <t>мужчины</t>
  </si>
  <si>
    <t>женщины</t>
  </si>
  <si>
    <t>http://www.ssd.scb.se/databaser/makro/SubTable.asp?yp=tansss&amp;xu=C9233001&amp;omradekod=BE&amp;huvudtabell=BefolkningMedelAlder&amp;omradetext=Population&amp;tabelltext=Average+age+of++the+population+by+region+and+sex%2E+Year&amp;preskat=O&amp;prodid=BE0101&amp;starttid=2000&amp;stopptid=2009&amp;Fromwhere=M&amp;lang=2&amp;langdb=2</t>
  </si>
  <si>
    <t>оба пола</t>
  </si>
  <si>
    <t>yum_023</t>
  </si>
  <si>
    <t>лет</t>
  </si>
  <si>
    <t>Средний возраст населения</t>
  </si>
  <si>
    <t>Средний возраст населения Швеции по полу, 2000-2009</t>
  </si>
  <si>
    <t>№ п/п</t>
  </si>
  <si>
    <t>Страна/Период</t>
  </si>
  <si>
    <t>Швеция</t>
  </si>
  <si>
    <t>название категории 2</t>
  </si>
  <si>
    <t>№ категории 2 п/п</t>
  </si>
  <si>
    <t>код категории 2</t>
  </si>
  <si>
    <t>Число строк категории 2</t>
  </si>
  <si>
    <t>страны мира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</si>
</sst>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4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9"/>
      <color indexed="10"/>
      <name val="Arial Narrow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0" fontId="7" fillId="35" borderId="17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0" fillId="37" borderId="23" xfId="0" applyFill="1" applyBorder="1" applyAlignment="1">
      <alignment horizontal="center"/>
    </xf>
    <xf numFmtId="0" fontId="4" fillId="34" borderId="24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right" vertical="center"/>
    </xf>
    <xf numFmtId="0" fontId="0" fillId="37" borderId="23" xfId="0" applyNumberFormat="1" applyFont="1" applyFill="1" applyBorder="1" applyAlignment="1" applyProtection="1">
      <alignment horizontal="right"/>
      <protection locked="0"/>
    </xf>
    <xf numFmtId="0" fontId="14" fillId="38" borderId="23" xfId="0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34" borderId="25" xfId="0" applyFont="1" applyFill="1" applyBorder="1" applyAlignment="1">
      <alignment horizontal="center" vertical="center"/>
    </xf>
    <xf numFmtId="0" fontId="0" fillId="37" borderId="23" xfId="0" applyNumberFormat="1" applyFill="1" applyBorder="1" applyAlignment="1">
      <alignment/>
    </xf>
    <xf numFmtId="0" fontId="11" fillId="37" borderId="23" xfId="53" applyFill="1" applyBorder="1" applyAlignment="1">
      <alignment/>
      <protection/>
    </xf>
    <xf numFmtId="176" fontId="8" fillId="37" borderId="23" xfId="0" applyNumberFormat="1" applyFont="1" applyFill="1" applyBorder="1" applyAlignment="1">
      <alignment vertical="center"/>
    </xf>
    <xf numFmtId="176" fontId="8" fillId="37" borderId="23" xfId="0" applyNumberFormat="1" applyFont="1" applyFill="1" applyBorder="1" applyAlignment="1" applyProtection="1">
      <alignment/>
      <protection locked="0"/>
    </xf>
    <xf numFmtId="14" fontId="6" fillId="35" borderId="17" xfId="0" applyNumberFormat="1" applyFont="1" applyFill="1" applyBorder="1" applyAlignment="1">
      <alignment horizontal="center" vertical="center"/>
    </xf>
    <xf numFmtId="0" fontId="2" fillId="35" borderId="17" xfId="42" applyNumberFormat="1" applyFill="1" applyBorder="1" applyAlignment="1" applyProtection="1">
      <alignment horizontal="left" vertical="center"/>
      <protection/>
    </xf>
    <xf numFmtId="0" fontId="53" fillId="34" borderId="25" xfId="0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/>
    </xf>
    <xf numFmtId="0" fontId="10" fillId="39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Великобритания (с Северной Ирландией)</v>
          </cell>
        </row>
        <row r="11">
          <cell r="B11" t="str">
            <v>Венгрия</v>
          </cell>
        </row>
        <row r="12">
          <cell r="B12" t="str">
            <v>Германия</v>
          </cell>
        </row>
        <row r="13">
          <cell r="B13" t="str">
            <v>Германия (включая ГДР с 1991 года)</v>
          </cell>
        </row>
        <row r="14">
          <cell r="B14" t="str">
            <v>Греция</v>
          </cell>
        </row>
        <row r="15">
          <cell r="B15" t="str">
            <v>Дания</v>
          </cell>
        </row>
        <row r="16">
          <cell r="B16" t="str">
            <v>Ирландия</v>
          </cell>
        </row>
        <row r="17">
          <cell r="B17" t="str">
            <v>Испания</v>
          </cell>
        </row>
        <row r="18">
          <cell r="B18" t="str">
            <v>Италия</v>
          </cell>
        </row>
        <row r="19">
          <cell r="B19" t="str">
            <v>Канада</v>
          </cell>
        </row>
        <row r="20">
          <cell r="B20" t="str">
            <v>Республика Корея</v>
          </cell>
        </row>
        <row r="21">
          <cell r="B21" t="str">
            <v>Латвия</v>
          </cell>
        </row>
        <row r="22">
          <cell r="B22" t="str">
            <v>Литва</v>
          </cell>
        </row>
        <row r="23">
          <cell r="B23" t="str">
            <v>Македония</v>
          </cell>
        </row>
        <row r="24">
          <cell r="B24" t="str">
            <v>Бывшая Югославская Республика Македония</v>
          </cell>
        </row>
        <row r="25">
          <cell r="B25" t="str">
            <v>Молдавия</v>
          </cell>
        </row>
        <row r="26">
          <cell r="B26" t="str">
            <v>Республика Молдова</v>
          </cell>
        </row>
        <row r="27">
          <cell r="B27" t="str">
            <v>Нидерланды</v>
          </cell>
        </row>
        <row r="28">
          <cell r="B28" t="str">
            <v>Новая Зеландия</v>
          </cell>
        </row>
        <row r="29">
          <cell r="B29" t="str">
            <v>Норвегия</v>
          </cell>
        </row>
        <row r="30">
          <cell r="B30" t="str">
            <v>Польша</v>
          </cell>
        </row>
        <row r="31">
          <cell r="B31" t="str">
            <v>Португалия</v>
          </cell>
        </row>
        <row r="32">
          <cell r="B32" t="str">
            <v>Россия</v>
          </cell>
        </row>
        <row r="33">
          <cell r="B33" t="str">
            <v>Российская Федерация</v>
          </cell>
        </row>
        <row r="34">
          <cell r="B34" t="str">
            <v>Румыния</v>
          </cell>
        </row>
        <row r="35">
          <cell r="B35" t="str">
            <v>Сербия и Черногория</v>
          </cell>
        </row>
        <row r="36">
          <cell r="B36" t="str">
            <v>Словакия</v>
          </cell>
        </row>
        <row r="37">
          <cell r="B37" t="str">
            <v>Словения</v>
          </cell>
        </row>
        <row r="38">
          <cell r="B38" t="str">
            <v>США</v>
          </cell>
        </row>
        <row r="39">
          <cell r="B39" t="str">
            <v>Украина</v>
          </cell>
        </row>
        <row r="40">
          <cell r="B40" t="str">
            <v>Финляндия</v>
          </cell>
        </row>
        <row r="41">
          <cell r="B41" t="str">
            <v>Франция</v>
          </cell>
        </row>
        <row r="42">
          <cell r="B42" t="str">
            <v>Франция Метрополия</v>
          </cell>
        </row>
        <row r="43">
          <cell r="B43" t="str">
            <v>Хорватия</v>
          </cell>
        </row>
        <row r="44">
          <cell r="B44" t="str">
            <v>Чехия</v>
          </cell>
        </row>
        <row r="45">
          <cell r="B45" t="str">
            <v>Швейцария</v>
          </cell>
        </row>
        <row r="46">
          <cell r="B46" t="str">
            <v>Швеция</v>
          </cell>
        </row>
        <row r="47">
          <cell r="B47" t="str">
            <v>Эстония</v>
          </cell>
        </row>
        <row r="48">
          <cell r="B48" t="str">
            <v>Япония</v>
          </cell>
        </row>
        <row r="49">
          <cell r="B49" t="str">
            <v>Азербайджан</v>
          </cell>
        </row>
        <row r="50">
          <cell r="B50" t="str">
            <v>Армения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  <row r="53">
          <cell r="B53" t="str">
            <v>Киргизия</v>
          </cell>
        </row>
        <row r="54">
          <cell r="B54" t="str">
            <v>Таджикистан</v>
          </cell>
        </row>
        <row r="55">
          <cell r="B55" t="str">
            <v>Туркмения</v>
          </cell>
        </row>
        <row r="56">
          <cell r="B56" t="str">
            <v>Узбекистан</v>
          </cell>
        </row>
        <row r="57">
          <cell r="B57" t="str">
            <v>Кипр</v>
          </cell>
        </row>
        <row r="58">
          <cell r="B58" t="str">
            <v>Люксембург</v>
          </cell>
        </row>
        <row r="59">
          <cell r="B59" t="str">
            <v>Мальта</v>
          </cell>
        </row>
        <row r="60">
          <cell r="B60" t="str">
            <v>Турция</v>
          </cell>
        </row>
        <row r="61">
          <cell r="B61" t="str">
            <v>Исландия</v>
          </cell>
        </row>
        <row r="62">
          <cell r="B62" t="str">
            <v>Лихтенштейн</v>
          </cell>
        </row>
        <row r="63">
          <cell r="B63" t="str">
            <v>Албания</v>
          </cell>
        </row>
        <row r="64">
          <cell r="B64" t="str">
            <v>Черногория</v>
          </cell>
        </row>
        <row r="65">
          <cell r="B65" t="str">
            <v>Сербия</v>
          </cell>
        </row>
        <row r="66">
          <cell r="B66" t="str">
            <v>Косово</v>
          </cell>
        </row>
        <row r="67">
          <cell r="B67" t="str">
            <v>Андорра</v>
          </cell>
        </row>
        <row r="68">
          <cell r="B68" t="str">
            <v>Монако</v>
          </cell>
        </row>
        <row r="69">
          <cell r="B69" t="str">
            <v>Сан-Марино</v>
          </cell>
        </row>
        <row r="70">
          <cell r="B70" t="str">
            <v>Англия и Уэльс</v>
          </cell>
        </row>
        <row r="71">
          <cell r="B71" t="str">
            <v>Северная Ирландия</v>
          </cell>
        </row>
        <row r="72">
          <cell r="B72" t="str">
            <v>Шотландия</v>
          </cell>
        </row>
        <row r="73">
          <cell r="B73" t="str">
            <v>ФРГ</v>
          </cell>
        </row>
        <row r="74">
          <cell r="B74" t="str">
            <v>ГДР</v>
          </cell>
        </row>
        <row r="75">
          <cell r="B75" t="str">
            <v>Чехословакия</v>
          </cell>
        </row>
        <row r="76">
          <cell r="B76" t="str">
            <v>Беларусь</v>
          </cell>
        </row>
        <row r="77">
          <cell r="B77" t="str">
            <v>Израиль</v>
          </cell>
        </row>
        <row r="78">
          <cell r="B78" t="str">
            <v>СССР</v>
          </cell>
        </row>
        <row r="79">
          <cell r="B79" t="str">
            <v>Югославия</v>
          </cell>
        </row>
        <row r="80">
          <cell r="B80" t="str">
            <v>Всего</v>
          </cell>
        </row>
        <row r="81">
          <cell r="B81" t="str">
            <v>из них имеют второе гражданство</v>
          </cell>
        </row>
        <row r="82">
          <cell r="B82" t="str">
            <v>иностранные граждане</v>
          </cell>
        </row>
        <row r="83">
          <cell r="B83" t="str">
            <v>СНГ</v>
          </cell>
        </row>
        <row r="84">
          <cell r="B84" t="str">
            <v>граждане других стран - всего </v>
          </cell>
        </row>
        <row r="85">
          <cell r="B85" t="str">
            <v>Афганистан</v>
          </cell>
        </row>
        <row r="86">
          <cell r="B86" t="str">
            <v>Вьетнам</v>
          </cell>
        </row>
        <row r="87">
          <cell r="B87" t="str">
            <v>Индия</v>
          </cell>
        </row>
        <row r="88">
          <cell r="B88" t="str">
            <v>Китай</v>
          </cell>
        </row>
        <row r="89">
          <cell r="B89" t="str">
            <v>Куба</v>
          </cell>
        </row>
        <row r="90">
          <cell r="B90" t="str">
            <v>Пакистан</v>
          </cell>
        </row>
        <row r="91">
          <cell r="B91" t="str">
            <v>Сирия</v>
          </cell>
        </row>
        <row r="92">
          <cell r="B92" t="str">
            <v>другие</v>
          </cell>
        </row>
        <row r="93">
          <cell r="B93" t="str">
            <v>лица без гражданства</v>
          </cell>
        </row>
        <row r="94">
          <cell r="B94" t="str">
            <v>гражданство не указано</v>
          </cell>
        </row>
        <row r="95">
          <cell r="B95" t="str">
            <v>резерв</v>
          </cell>
        </row>
        <row r="96">
          <cell r="B96" t="str">
            <v>резерв</v>
          </cell>
        </row>
        <row r="97">
          <cell r="B97" t="str">
            <v>резерв</v>
          </cell>
        </row>
        <row r="98">
          <cell r="B98" t="str">
            <v>резерв</v>
          </cell>
        </row>
        <row r="99">
          <cell r="B99" t="str">
            <v>резерв</v>
          </cell>
        </row>
        <row r="100">
          <cell r="B100" t="str">
            <v>резерв</v>
          </cell>
        </row>
        <row r="101">
          <cell r="B101" t="str">
            <v>резерв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2"/>
  <sheetViews>
    <sheetView tabSelected="1" zoomScale="85" zoomScaleNormal="85" zoomScalePageLayoutView="0" workbookViewId="0" topLeftCell="A1">
      <selection activeCell="D53" sqref="D53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38.00390625" style="2" customWidth="1"/>
    <col min="5" max="5" width="6.375" style="2" customWidth="1"/>
    <col min="6" max="6" width="8.125" style="1" customWidth="1"/>
    <col min="7" max="13" width="6.625" style="1" customWidth="1"/>
    <col min="14" max="64" width="5.875" style="1" customWidth="1"/>
    <col min="65" max="16384" width="9.125" style="1" customWidth="1"/>
  </cols>
  <sheetData>
    <row r="1" spans="2:13" s="4" customFormat="1" ht="30" thickBot="1">
      <c r="B1" s="48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5" s="4" customFormat="1" ht="18" thickTop="1">
      <c r="A2" s="4">
        <v>1</v>
      </c>
      <c r="B2" s="4">
        <v>1</v>
      </c>
      <c r="C2" s="6" t="s">
        <v>0</v>
      </c>
      <c r="D2" s="12" t="s">
        <v>34</v>
      </c>
      <c r="E2" s="5"/>
    </row>
    <row r="3" spans="1:5" s="4" customFormat="1" ht="35.25" customHeight="1" thickBot="1">
      <c r="A3" s="4">
        <v>1</v>
      </c>
      <c r="B3" s="4">
        <v>2</v>
      </c>
      <c r="C3" s="10" t="s">
        <v>19</v>
      </c>
      <c r="D3" s="25" t="s">
        <v>35</v>
      </c>
      <c r="E3" s="5"/>
    </row>
    <row r="4" spans="1:5" s="4" customFormat="1" ht="16.5" thickBot="1" thickTop="1">
      <c r="A4" s="4">
        <v>1</v>
      </c>
      <c r="B4" s="4">
        <v>3</v>
      </c>
      <c r="C4" s="10" t="s">
        <v>16</v>
      </c>
      <c r="D4" s="11">
        <f>INDEX('[1]показатели'!$C$3:$C$54,MATCH(D2,'[1]показатели'!$B$3:$B$54,0))</f>
        <v>42</v>
      </c>
      <c r="E4" s="5"/>
    </row>
    <row r="5" spans="1:5" s="4" customFormat="1" ht="16.5" thickBot="1" thickTop="1">
      <c r="A5" s="4">
        <v>1</v>
      </c>
      <c r="B5" s="4">
        <v>4</v>
      </c>
      <c r="C5" s="10" t="s">
        <v>14</v>
      </c>
      <c r="D5" s="11" t="str">
        <f>INDEX('[1]показатели'!$D$3:$D$54,MATCH(D2,'[1]показатели'!$B$3:$B$54,0))</f>
        <v>MeAge</v>
      </c>
      <c r="E5" s="5"/>
    </row>
    <row r="6" spans="1:5" s="4" customFormat="1" ht="16.5" thickBot="1" thickTop="1">
      <c r="A6" s="4">
        <v>1</v>
      </c>
      <c r="B6" s="4">
        <v>5</v>
      </c>
      <c r="C6" s="9" t="s">
        <v>9</v>
      </c>
      <c r="D6" s="11">
        <f>D8+D19</f>
        <v>3</v>
      </c>
      <c r="E6" s="5"/>
    </row>
    <row r="7" spans="3:5" s="4" customFormat="1" ht="16.5" thickBot="1" thickTop="1">
      <c r="C7" s="5"/>
      <c r="D7" s="3"/>
      <c r="E7" s="5"/>
    </row>
    <row r="8" spans="1:5" s="4" customFormat="1" ht="18.75" thickBot="1" thickTop="1">
      <c r="A8" s="4">
        <v>1</v>
      </c>
      <c r="B8" s="4">
        <v>100</v>
      </c>
      <c r="C8" s="13" t="s">
        <v>1</v>
      </c>
      <c r="D8" s="14">
        <v>2</v>
      </c>
      <c r="E8" s="5"/>
    </row>
    <row r="9" spans="1:12" s="4" customFormat="1" ht="15.75" customHeight="1" thickBot="1" thickTop="1">
      <c r="A9" s="4">
        <v>1</v>
      </c>
      <c r="B9" s="4">
        <v>111</v>
      </c>
      <c r="C9" s="10" t="s">
        <v>17</v>
      </c>
      <c r="D9" s="14" t="s">
        <v>43</v>
      </c>
      <c r="E9" s="37"/>
      <c r="F9" s="37"/>
      <c r="G9" s="37"/>
      <c r="H9" s="37"/>
      <c r="I9" s="37"/>
      <c r="J9" s="37"/>
      <c r="K9" s="37"/>
      <c r="L9" s="37"/>
    </row>
    <row r="10" spans="1:12" s="4" customFormat="1" ht="16.5" thickBot="1" thickTop="1">
      <c r="A10" s="4">
        <v>1</v>
      </c>
      <c r="B10" s="4">
        <v>112</v>
      </c>
      <c r="C10" s="7" t="s">
        <v>18</v>
      </c>
      <c r="D10" s="11">
        <f>INDEX('[1]категории'!$C$3:$C$21,MATCH(D9,'[1]категории'!$B$3:$B$21,0))</f>
        <v>13</v>
      </c>
      <c r="E10" s="37"/>
      <c r="F10" s="37"/>
      <c r="G10" s="37"/>
      <c r="H10" s="37"/>
      <c r="I10" s="37"/>
      <c r="J10" s="37"/>
      <c r="K10" s="37"/>
      <c r="L10" s="37"/>
    </row>
    <row r="11" spans="1:12" s="4" customFormat="1" ht="16.5" thickBot="1" thickTop="1">
      <c r="A11" s="4">
        <v>1</v>
      </c>
      <c r="B11" s="4">
        <v>113</v>
      </c>
      <c r="C11" s="7" t="s">
        <v>7</v>
      </c>
      <c r="D11" s="11" t="str">
        <f>INDEX('[1]категории'!$D$3:$D$21,MATCH(D9,'[1]категории'!$B$3:$B$21,0))</f>
        <v>World</v>
      </c>
      <c r="E11" s="37"/>
      <c r="F11" s="37"/>
      <c r="G11" s="37"/>
      <c r="H11" s="37"/>
      <c r="I11" s="37"/>
      <c r="J11" s="37"/>
      <c r="K11" s="37"/>
      <c r="L11" s="37"/>
    </row>
    <row r="12" spans="1:12" s="4" customFormat="1" ht="18.75" thickBot="1" thickTop="1">
      <c r="A12" s="4">
        <v>1</v>
      </c>
      <c r="B12" s="4">
        <v>114</v>
      </c>
      <c r="C12" s="16" t="s">
        <v>8</v>
      </c>
      <c r="D12" s="18">
        <v>1</v>
      </c>
      <c r="E12" s="37"/>
      <c r="F12" s="37"/>
      <c r="G12" s="37"/>
      <c r="H12" s="37"/>
      <c r="I12" s="37"/>
      <c r="J12" s="37"/>
      <c r="K12" s="37"/>
      <c r="L12" s="37"/>
    </row>
    <row r="13" spans="3:12" s="4" customFormat="1" ht="16.5" thickBot="1" thickTop="1">
      <c r="C13" s="5"/>
      <c r="D13" s="3"/>
      <c r="E13" s="37"/>
      <c r="F13" s="37"/>
      <c r="G13" s="37"/>
      <c r="H13" s="37"/>
      <c r="I13" s="37"/>
      <c r="J13" s="37"/>
      <c r="K13" s="37"/>
      <c r="L13" s="37"/>
    </row>
    <row r="14" spans="1:5" s="4" customFormat="1" ht="15.75" customHeight="1" thickBot="1" thickTop="1">
      <c r="A14" s="4">
        <v>1</v>
      </c>
      <c r="B14" s="4">
        <v>121</v>
      </c>
      <c r="C14" s="10" t="s">
        <v>39</v>
      </c>
      <c r="D14" s="18" t="s">
        <v>24</v>
      </c>
      <c r="E14" s="5"/>
    </row>
    <row r="15" spans="1:4" s="4" customFormat="1" ht="16.5" thickBot="1" thickTop="1">
      <c r="A15" s="4">
        <v>1</v>
      </c>
      <c r="B15" s="4">
        <v>122</v>
      </c>
      <c r="C15" s="7" t="s">
        <v>40</v>
      </c>
      <c r="D15" s="15">
        <f>MATCH(D14,'[1]категории'!$B$3:$B$21,0)</f>
        <v>8</v>
      </c>
    </row>
    <row r="16" spans="1:4" s="4" customFormat="1" ht="16.5" thickBot="1" thickTop="1">
      <c r="A16" s="4">
        <v>1</v>
      </c>
      <c r="B16" s="4">
        <v>123</v>
      </c>
      <c r="C16" s="7" t="s">
        <v>41</v>
      </c>
      <c r="D16" s="17" t="str">
        <f>IF(ISNA(E37),"-?-",INDEX('[1]категории'!$D$3:$D$21,D15))</f>
        <v>sex</v>
      </c>
    </row>
    <row r="17" spans="1:5" s="4" customFormat="1" ht="18.75" thickBot="1" thickTop="1">
      <c r="A17" s="4">
        <v>1</v>
      </c>
      <c r="B17" s="4">
        <v>124</v>
      </c>
      <c r="C17" s="16" t="s">
        <v>42</v>
      </c>
      <c r="D17" s="18">
        <v>3</v>
      </c>
      <c r="E17" s="5"/>
    </row>
    <row r="18" spans="3:5" s="4" customFormat="1" ht="16.5" thickBot="1" thickTop="1">
      <c r="C18" s="5"/>
      <c r="D18" s="3"/>
      <c r="E18" s="5"/>
    </row>
    <row r="19" spans="1:5" s="4" customFormat="1" ht="18.75" thickBot="1" thickTop="1">
      <c r="A19" s="4">
        <v>1</v>
      </c>
      <c r="B19" s="4">
        <v>200</v>
      </c>
      <c r="C19" s="6" t="s">
        <v>2</v>
      </c>
      <c r="D19" s="14">
        <v>1</v>
      </c>
      <c r="E19" s="5"/>
    </row>
    <row r="20" spans="1:5" s="4" customFormat="1" ht="15.75" customHeight="1" thickBot="1" thickTop="1">
      <c r="A20" s="4">
        <v>1</v>
      </c>
      <c r="B20" s="4">
        <v>211</v>
      </c>
      <c r="C20" s="10" t="s">
        <v>17</v>
      </c>
      <c r="D20" s="18" t="s">
        <v>3</v>
      </c>
      <c r="E20" s="5"/>
    </row>
    <row r="21" spans="1:4" s="4" customFormat="1" ht="16.5" thickBot="1" thickTop="1">
      <c r="A21" s="4">
        <v>1</v>
      </c>
      <c r="B21" s="4">
        <v>212</v>
      </c>
      <c r="C21" s="7" t="s">
        <v>18</v>
      </c>
      <c r="D21" s="15">
        <f>MATCH(D20,'[1]категории'!$B$3:$B$21,0)</f>
        <v>2</v>
      </c>
    </row>
    <row r="22" spans="1:4" s="4" customFormat="1" ht="16.5" thickBot="1" thickTop="1">
      <c r="A22" s="4">
        <v>1</v>
      </c>
      <c r="B22" s="4">
        <v>213</v>
      </c>
      <c r="C22" s="7" t="s">
        <v>7</v>
      </c>
      <c r="D22" s="17" t="str">
        <f>IF(ISNA(G47),"-?-",INDEX('[1]категории'!$D$3:$D$21,D21))</f>
        <v>YEAR</v>
      </c>
    </row>
    <row r="23" spans="1:5" s="4" customFormat="1" ht="18.75" thickBot="1" thickTop="1">
      <c r="A23" s="4">
        <v>1</v>
      </c>
      <c r="B23" s="4">
        <v>214</v>
      </c>
      <c r="C23" s="8" t="s">
        <v>10</v>
      </c>
      <c r="D23" s="18">
        <v>10</v>
      </c>
      <c r="E23" s="5"/>
    </row>
    <row r="24" spans="3:5" s="4" customFormat="1" ht="9.75" customHeight="1" thickBot="1" thickTop="1">
      <c r="C24" s="5"/>
      <c r="D24" s="3"/>
      <c r="E24" s="5"/>
    </row>
    <row r="25" spans="1:5" s="4" customFormat="1" ht="18.75" thickBot="1" thickTop="1">
      <c r="A25" s="4">
        <v>1</v>
      </c>
      <c r="B25" s="4">
        <v>14</v>
      </c>
      <c r="C25" s="9" t="s">
        <v>5</v>
      </c>
      <c r="D25" s="14" t="s">
        <v>25</v>
      </c>
      <c r="E25" s="5"/>
    </row>
    <row r="26" spans="3:5" s="4" customFormat="1" ht="9.75" customHeight="1" thickBot="1" thickTop="1">
      <c r="C26" s="5"/>
      <c r="D26" s="3"/>
      <c r="E26" s="5"/>
    </row>
    <row r="27" spans="1:5" s="4" customFormat="1" ht="16.5" thickBot="1" thickTop="1">
      <c r="A27" s="4">
        <v>1</v>
      </c>
      <c r="B27" s="4">
        <v>15</v>
      </c>
      <c r="C27" s="9" t="s">
        <v>11</v>
      </c>
      <c r="D27" s="46" t="s">
        <v>30</v>
      </c>
      <c r="E27" s="5"/>
    </row>
    <row r="28" spans="3:5" s="4" customFormat="1" ht="9.75" customHeight="1" thickBot="1" thickTop="1">
      <c r="C28" s="5"/>
      <c r="D28" s="3"/>
      <c r="E28" s="5"/>
    </row>
    <row r="29" spans="1:5" s="4" customFormat="1" ht="18.75" thickBot="1" thickTop="1">
      <c r="A29" s="4">
        <v>1</v>
      </c>
      <c r="B29" s="4">
        <v>16</v>
      </c>
      <c r="C29" s="9" t="s">
        <v>6</v>
      </c>
      <c r="D29" s="27" t="s">
        <v>33</v>
      </c>
      <c r="E29" s="5"/>
    </row>
    <row r="30" spans="3:5" s="4" customFormat="1" ht="9.75" customHeight="1" thickBot="1" thickTop="1">
      <c r="C30" s="5"/>
      <c r="D30" s="3"/>
      <c r="E30" s="5"/>
    </row>
    <row r="31" spans="1:5" s="4" customFormat="1" ht="18.75" thickBot="1" thickTop="1">
      <c r="A31" s="4">
        <v>1</v>
      </c>
      <c r="B31" s="4">
        <v>17</v>
      </c>
      <c r="C31" s="9" t="s">
        <v>15</v>
      </c>
      <c r="D31" s="45">
        <v>40603</v>
      </c>
      <c r="E31" s="5"/>
    </row>
    <row r="32" spans="3:5" s="4" customFormat="1" ht="9.75" customHeight="1" thickBot="1" thickTop="1">
      <c r="C32" s="5"/>
      <c r="D32" s="3"/>
      <c r="E32" s="5"/>
    </row>
    <row r="33" spans="1:5" s="4" customFormat="1" ht="18.75" thickBot="1" thickTop="1">
      <c r="A33" s="4">
        <v>1</v>
      </c>
      <c r="B33" s="4">
        <v>18</v>
      </c>
      <c r="C33" s="9" t="s">
        <v>12</v>
      </c>
      <c r="D33" s="45">
        <f ca="1">TODAY()</f>
        <v>41000</v>
      </c>
      <c r="E33" s="5"/>
    </row>
    <row r="34" spans="3:5" s="4" customFormat="1" ht="9.75" customHeight="1" thickBot="1" thickTop="1">
      <c r="C34" s="5"/>
      <c r="D34" s="3"/>
      <c r="E34" s="5"/>
    </row>
    <row r="35" spans="1:5" s="4" customFormat="1" ht="18.75" thickBot="1" thickTop="1">
      <c r="A35" s="4">
        <v>1</v>
      </c>
      <c r="B35" s="4">
        <v>19</v>
      </c>
      <c r="C35" s="9" t="s">
        <v>13</v>
      </c>
      <c r="D35" s="18" t="s">
        <v>26</v>
      </c>
      <c r="E35" s="5"/>
    </row>
    <row r="36" spans="1:3" ht="9.75" customHeight="1" thickBot="1" thickTop="1">
      <c r="A36" s="4"/>
      <c r="C36" s="2"/>
    </row>
    <row r="37" spans="1:5" s="4" customFormat="1" ht="18.75" thickBot="1" thickTop="1">
      <c r="A37" s="4">
        <v>1</v>
      </c>
      <c r="B37" s="4">
        <v>20</v>
      </c>
      <c r="C37" s="9" t="s">
        <v>4</v>
      </c>
      <c r="D37" s="14" t="s">
        <v>32</v>
      </c>
      <c r="E37" s="5"/>
    </row>
    <row r="38" spans="1:3" ht="9.75" customHeight="1" thickBot="1" thickTop="1">
      <c r="A38" s="4"/>
      <c r="C38" s="2"/>
    </row>
    <row r="39" spans="1:42" s="4" customFormat="1" ht="18.75" thickBot="1" thickTop="1">
      <c r="A39" s="4">
        <v>1</v>
      </c>
      <c r="B39" s="4">
        <v>21</v>
      </c>
      <c r="C39" s="9" t="s">
        <v>21</v>
      </c>
      <c r="D39" s="50" t="s">
        <v>27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</row>
    <row r="40" ht="15.75" thickTop="1">
      <c r="A40" s="4"/>
    </row>
    <row r="41" spans="1:64" ht="15">
      <c r="A41" s="4"/>
      <c r="B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5" s="20" customFormat="1" ht="15">
      <c r="A42" s="19"/>
      <c r="B42" s="19"/>
      <c r="C42" s="26" t="s">
        <v>22</v>
      </c>
      <c r="D42" s="21"/>
      <c r="E42" s="21"/>
    </row>
    <row r="43" spans="1:16" s="23" customFormat="1" ht="15">
      <c r="A43" s="22">
        <v>2</v>
      </c>
      <c r="B43" s="38"/>
      <c r="C43" s="39">
        <v>3</v>
      </c>
      <c r="D43" s="39">
        <v>4</v>
      </c>
      <c r="E43" s="24">
        <v>3</v>
      </c>
      <c r="F43" s="23">
        <v>4</v>
      </c>
      <c r="G43" s="23">
        <v>5</v>
      </c>
      <c r="H43" s="23">
        <v>5</v>
      </c>
      <c r="I43" s="23">
        <v>5</v>
      </c>
      <c r="J43" s="23">
        <v>5</v>
      </c>
      <c r="K43" s="23">
        <v>5</v>
      </c>
      <c r="L43" s="23">
        <v>5</v>
      </c>
      <c r="M43" s="23">
        <v>5</v>
      </c>
      <c r="N43" s="23">
        <v>5</v>
      </c>
      <c r="O43" s="23">
        <v>5</v>
      </c>
      <c r="P43" s="23">
        <v>5</v>
      </c>
    </row>
    <row r="44" spans="1:16" ht="15.75" thickBot="1">
      <c r="A44" s="4">
        <v>3</v>
      </c>
      <c r="B44" s="40"/>
      <c r="C44" s="40"/>
      <c r="D44" s="40" t="s">
        <v>36</v>
      </c>
      <c r="E44" s="40"/>
      <c r="F44" s="28" t="s">
        <v>23</v>
      </c>
      <c r="G44" s="29">
        <f>INDEX('[1]period'!$D$3:$D$176,MATCH(G45,'[1]period'!$B$3:$B$176,0))</f>
        <v>2000</v>
      </c>
      <c r="H44" s="29">
        <f>INDEX('[1]period'!$D$3:$D$176,MATCH(H45,'[1]period'!$B$3:$B$176,0))</f>
        <v>2001</v>
      </c>
      <c r="I44" s="29">
        <f>INDEX('[1]period'!$D$3:$D$176,MATCH(I45,'[1]period'!$B$3:$B$176,0))</f>
        <v>2002</v>
      </c>
      <c r="J44" s="29">
        <f>INDEX('[1]period'!$D$3:$D$176,MATCH(J45,'[1]period'!$B$3:$B$176,0))</f>
        <v>2003</v>
      </c>
      <c r="K44" s="29">
        <f>INDEX('[1]period'!$D$3:$D$176,MATCH(K45,'[1]period'!$B$3:$B$176,0))</f>
        <v>2004</v>
      </c>
      <c r="L44" s="29">
        <f>INDEX('[1]period'!$D$3:$D$176,MATCH(L45,'[1]period'!$B$3:$B$176,0))</f>
        <v>2005</v>
      </c>
      <c r="M44" s="29">
        <f>INDEX('[1]period'!$D$3:$D$176,MATCH(M45,'[1]period'!$B$3:$B$176,0))</f>
        <v>2006</v>
      </c>
      <c r="N44" s="29">
        <f>INDEX('[1]period'!$D$3:$D$176,MATCH(N45,'[1]period'!$B$3:$B$176,0))</f>
        <v>2007</v>
      </c>
      <c r="O44" s="29">
        <f>INDEX('[1]period'!$D$3:$D$176,MATCH(O45,'[1]period'!$B$3:$B$176,0))</f>
        <v>2008</v>
      </c>
      <c r="P44" s="29">
        <f>INDEX('[1]period'!$D$3:$D$176,MATCH(P45,'[1]period'!$B$3:$B$176,0))</f>
        <v>2009</v>
      </c>
    </row>
    <row r="45" spans="1:16" ht="16.5" thickBot="1" thickTop="1">
      <c r="A45" s="4">
        <v>4</v>
      </c>
      <c r="B45" s="40" t="s">
        <v>36</v>
      </c>
      <c r="C45" s="40" t="s">
        <v>23</v>
      </c>
      <c r="D45" s="41" t="s">
        <v>37</v>
      </c>
      <c r="E45" s="32" t="s">
        <v>23</v>
      </c>
      <c r="F45" s="30" t="s">
        <v>24</v>
      </c>
      <c r="G45" s="34">
        <v>2000</v>
      </c>
      <c r="H45" s="34">
        <v>2001</v>
      </c>
      <c r="I45" s="35">
        <v>2002</v>
      </c>
      <c r="J45" s="35">
        <v>2003</v>
      </c>
      <c r="K45" s="35">
        <v>2004</v>
      </c>
      <c r="L45" s="35">
        <v>2005</v>
      </c>
      <c r="M45" s="35">
        <v>2006</v>
      </c>
      <c r="N45" s="35">
        <v>2007</v>
      </c>
      <c r="O45" s="35">
        <v>2008</v>
      </c>
      <c r="P45" s="35">
        <v>2009</v>
      </c>
    </row>
    <row r="46" spans="1:16" ht="16.5" thickBot="1" thickTop="1">
      <c r="A46" s="4">
        <v>5</v>
      </c>
      <c r="B46" s="15">
        <f>MATCH(D46,'[1]industr'!$B$3:$B$101,0)</f>
        <v>44</v>
      </c>
      <c r="C46" s="47" t="str">
        <f>INDEX('[2]world'!$D$3:$D$400,MATCH(D46,'[2]world'!$B$3:$B$400,0))</f>
        <v>SWE</v>
      </c>
      <c r="D46" s="42" t="s">
        <v>38</v>
      </c>
      <c r="E46" s="33" t="str">
        <f>INDEX('[2]sex'!$D$3:$D$176,MATCH(F46,'[2]sex'!$B$3:$B$176,0))</f>
        <v>males</v>
      </c>
      <c r="F46" s="31" t="s">
        <v>28</v>
      </c>
      <c r="G46" s="44">
        <v>39</v>
      </c>
      <c r="H46" s="44">
        <v>39.2</v>
      </c>
      <c r="I46" s="44">
        <v>39.3</v>
      </c>
      <c r="J46" s="44">
        <v>39.4</v>
      </c>
      <c r="K46" s="44">
        <v>39.6</v>
      </c>
      <c r="L46" s="44">
        <v>39.7</v>
      </c>
      <c r="M46" s="44">
        <v>39.7</v>
      </c>
      <c r="N46" s="44">
        <v>39.8</v>
      </c>
      <c r="O46" s="43">
        <v>39.9</v>
      </c>
      <c r="P46" s="43">
        <v>39.9</v>
      </c>
    </row>
    <row r="47" spans="1:16" ht="16.5" thickBot="1" thickTop="1">
      <c r="A47" s="4">
        <v>5</v>
      </c>
      <c r="B47" s="15">
        <f>MATCH(D47,'[1]industr'!$B$3:$B$101,0)</f>
        <v>44</v>
      </c>
      <c r="C47" s="47" t="str">
        <f>INDEX('[2]world'!$D$3:$D$400,MATCH(D47,'[2]world'!$B$3:$B$400,0))</f>
        <v>SWE</v>
      </c>
      <c r="D47" s="42" t="s">
        <v>38</v>
      </c>
      <c r="E47" s="33" t="str">
        <f>INDEX('[2]sex'!$D$3:$D$176,MATCH(F47,'[2]sex'!$B$3:$B$176,0))</f>
        <v>females</v>
      </c>
      <c r="F47" s="31" t="s">
        <v>29</v>
      </c>
      <c r="G47" s="44">
        <v>41.6</v>
      </c>
      <c r="H47" s="44">
        <v>41.7</v>
      </c>
      <c r="I47" s="44">
        <v>41.8</v>
      </c>
      <c r="J47" s="44">
        <v>41.9</v>
      </c>
      <c r="K47" s="44">
        <v>42</v>
      </c>
      <c r="L47" s="44">
        <v>42</v>
      </c>
      <c r="M47" s="44">
        <v>42.1</v>
      </c>
      <c r="N47" s="44">
        <v>42.1</v>
      </c>
      <c r="O47" s="43">
        <v>42.1</v>
      </c>
      <c r="P47" s="43">
        <v>42.1</v>
      </c>
    </row>
    <row r="48" spans="1:16" ht="16.5" thickBot="1" thickTop="1">
      <c r="A48" s="4">
        <v>5</v>
      </c>
      <c r="B48" s="15">
        <f>MATCH(D48,'[1]industr'!$B$3:$B$101,0)</f>
        <v>44</v>
      </c>
      <c r="C48" s="47" t="str">
        <f>INDEX('[2]world'!$D$3:$D$400,MATCH(D48,'[2]world'!$B$3:$B$400,0))</f>
        <v>SWE</v>
      </c>
      <c r="D48" s="42" t="s">
        <v>38</v>
      </c>
      <c r="E48" s="33" t="str">
        <f>INDEX('[2]sex'!$D$3:$D$176,MATCH(F48,'[2]sex'!$B$3:$B$176,0))</f>
        <v>both_s</v>
      </c>
      <c r="F48" s="30" t="s">
        <v>31</v>
      </c>
      <c r="G48" s="43">
        <v>40.3</v>
      </c>
      <c r="H48" s="43">
        <v>40.5</v>
      </c>
      <c r="I48" s="43">
        <v>40.6</v>
      </c>
      <c r="J48" s="43">
        <v>40.7</v>
      </c>
      <c r="K48" s="43">
        <v>40.8</v>
      </c>
      <c r="L48" s="43">
        <v>40.9</v>
      </c>
      <c r="M48" s="43">
        <v>40.9</v>
      </c>
      <c r="N48" s="43">
        <v>41</v>
      </c>
      <c r="O48" s="43">
        <v>41</v>
      </c>
      <c r="P48" s="43">
        <v>41</v>
      </c>
    </row>
    <row r="49" spans="5:7" ht="14.25" thickTop="1">
      <c r="E49" s="1"/>
      <c r="F49" s="2"/>
      <c r="G49" s="2"/>
    </row>
    <row r="50" spans="5:7" ht="15">
      <c r="E50" s="1"/>
      <c r="G50" s="36">
        <v>39</v>
      </c>
    </row>
    <row r="51" spans="5:7" ht="13.5">
      <c r="E51" s="1"/>
      <c r="F51" s="2"/>
      <c r="G51" s="2"/>
    </row>
    <row r="52" spans="5:7" ht="13.5">
      <c r="E52" s="1"/>
      <c r="F52" s="2"/>
      <c r="G52" s="2"/>
    </row>
  </sheetData>
  <sheetProtection/>
  <mergeCells count="2">
    <mergeCell ref="B1:M1"/>
    <mergeCell ref="D39:AP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2012-04-01T19:12:22Z</dcterms:modified>
  <cp:category/>
  <cp:version/>
  <cp:contentType/>
  <cp:contentStatus/>
</cp:coreProperties>
</file>