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Плотность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<sst xmlns="http://schemas.openxmlformats.org/spreadsheetml/2006/main" count="56" uniqueCount="47">
  <si>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</si>
  <si>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</si>
  <si>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</si>
  <si>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</si>
  <si>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</si>
  <si>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</si>
  <si>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</si>
  <si>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</si>
  <si>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</si>
  <si>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</si>
  <si>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</si>
  <si>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</si>
  <si>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</si>
  <si>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</si>
  <si>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</si>
  <si>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</si>
  <si>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</si>
  <si>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</si>
  <si>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</si>
  <si>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</si>
  <si>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</si>
  <si>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</si>
  <si>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</si>
  <si>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</si>
  <si>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пол</t>
  </si>
  <si>
    <t>Statistics Sweden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</si>
  <si>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</si>
  <si>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</si>
  <si>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</si>
  <si>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</si>
  <si>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оба пола</t>
  </si>
  <si>
    <t>http://www.ssd.scb.se/databaser/makro/SubTable.asp?yp=tansss&amp;xu=C9233001&amp;omradekod=BE&amp;huvudtabell=BefArealTathetKon&amp;omradetext=Population&amp;tabelltext=Population+density+per+sq%2E+km%2C+population+and+land+area+by+region+and+sex%2E+Year&amp;preskat=O&amp;prodid=BE0101&amp;starttid=1991&amp;stopptid=2009&amp;Fromwhere=M&amp;lang=2&amp;langdb=2</t>
  </si>
  <si>
    <t>yum_024</t>
  </si>
  <si>
    <t>Средняя плотность населения Швеции по полу, 1991-2009</t>
  </si>
  <si>
    <t xml:space="preserve">человек на квадратный километр </t>
  </si>
  <si>
    <t>дата издания</t>
  </si>
  <si>
    <t>тип источника</t>
  </si>
  <si>
    <t>База данных</t>
  </si>
  <si>
    <t>№ п/п</t>
  </si>
  <si>
    <t>Страна/Период</t>
  </si>
  <si>
    <t>Швеция</t>
  </si>
  <si>
    <t>Плотность населения</t>
  </si>
  <si>
    <t>название категории 2</t>
  </si>
  <si>
    <t>№ категории 2 п/п</t>
  </si>
  <si>
    <t>код категории 2</t>
  </si>
  <si>
    <t>Число строк категории 2</t>
  </si>
  <si>
    <t>страны мира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</si>
</sst>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.00"/>
  </numFmts>
  <fonts count="59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14" fontId="6" fillId="34" borderId="26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5" borderId="28" xfId="0" applyFont="1" applyFill="1" applyBorder="1" applyAlignment="1">
      <alignment horizontal="center" vertical="center"/>
    </xf>
    <xf numFmtId="0" fontId="0" fillId="37" borderId="18" xfId="0" applyNumberFormat="1" applyFill="1" applyBorder="1" applyAlignment="1">
      <alignment/>
    </xf>
    <xf numFmtId="0" fontId="10" fillId="37" borderId="18" xfId="53" applyFill="1" applyBorder="1" applyAlignment="1">
      <alignment/>
      <protection/>
    </xf>
    <xf numFmtId="0" fontId="2" fillId="34" borderId="12" xfId="42" applyNumberFormat="1" applyFill="1" applyBorder="1" applyAlignment="1" applyProtection="1">
      <alignment horizontal="left" vertical="center"/>
      <protection/>
    </xf>
    <xf numFmtId="176" fontId="0" fillId="37" borderId="18" xfId="0" applyNumberFormat="1" applyFill="1" applyBorder="1" applyAlignment="1" applyProtection="1">
      <alignment horizontal="right"/>
      <protection locked="0"/>
    </xf>
    <xf numFmtId="0" fontId="0" fillId="37" borderId="18" xfId="0" applyNumberFormat="1" applyFont="1" applyFill="1" applyBorder="1" applyAlignment="1" applyProtection="1">
      <alignment horizontal="center"/>
      <protection locked="0"/>
    </xf>
    <xf numFmtId="0" fontId="58" fillId="35" borderId="28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52"/>
  <sheetViews>
    <sheetView tabSelected="1" zoomScalePageLayoutView="0" workbookViewId="0" topLeftCell="R43">
      <selection activeCell="B47" sqref="B47:B52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7" width="12.00390625" style="43" customWidth="1"/>
    <col min="8" max="26" width="6.25390625" style="1" customWidth="1"/>
    <col min="27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58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0" s="4" customFormat="1" ht="15" customHeight="1" thickBot="1" thickTop="1">
      <c r="A2" s="4">
        <v>1</v>
      </c>
      <c r="B2" s="4">
        <v>1</v>
      </c>
      <c r="C2" s="28" t="s">
        <v>0</v>
      </c>
      <c r="D2" s="60" t="s">
        <v>41</v>
      </c>
      <c r="E2" s="61"/>
      <c r="F2" s="61"/>
      <c r="G2" s="61"/>
      <c r="H2" s="61"/>
      <c r="I2" s="61"/>
      <c r="J2" s="62"/>
    </row>
    <row r="3" spans="1:10" s="4" customFormat="1" ht="28.5" thickBot="1" thickTop="1">
      <c r="A3" s="4">
        <v>1</v>
      </c>
      <c r="B3" s="4">
        <v>2</v>
      </c>
      <c r="C3" s="29" t="s">
        <v>19</v>
      </c>
      <c r="D3" s="63" t="s">
        <v>33</v>
      </c>
      <c r="E3" s="64"/>
      <c r="F3" s="64"/>
      <c r="G3" s="64"/>
      <c r="H3" s="64"/>
      <c r="I3" s="64"/>
      <c r="J3" s="65"/>
    </row>
    <row r="4" spans="1:7" s="4" customFormat="1" ht="15" customHeight="1" thickBot="1" thickTop="1">
      <c r="A4" s="4">
        <v>1</v>
      </c>
      <c r="B4" s="4">
        <v>3</v>
      </c>
      <c r="C4" s="30" t="s">
        <v>16</v>
      </c>
      <c r="D4" s="31">
        <f>INDEX('[1]показатели'!$C$3:$C$66,MATCH(D2,'[1]показатели'!$B$3:$B$66,0))</f>
        <v>45</v>
      </c>
      <c r="E4" s="5"/>
      <c r="F4" s="5"/>
      <c r="G4" s="32"/>
    </row>
    <row r="5" spans="1:7" s="4" customFormat="1" ht="15" customHeight="1" thickBot="1" thickTop="1">
      <c r="A5" s="4">
        <v>1</v>
      </c>
      <c r="B5" s="4">
        <v>4</v>
      </c>
      <c r="C5" s="30" t="s">
        <v>14</v>
      </c>
      <c r="D5" s="33" t="str">
        <f>INDEX('[1]показатели'!$D$3:$D$66,MATCH(D2,'[1]показатели'!$B$3:$B$66,0))</f>
        <v>PoDens</v>
      </c>
      <c r="E5" s="5"/>
      <c r="F5" s="27"/>
      <c r="G5" s="36"/>
    </row>
    <row r="6" spans="1:7" s="4" customFormat="1" ht="28.5" thickBot="1" thickTop="1">
      <c r="A6" s="4">
        <v>1</v>
      </c>
      <c r="B6" s="4">
        <v>5</v>
      </c>
      <c r="C6" s="34" t="s">
        <v>9</v>
      </c>
      <c r="D6" s="33">
        <f>D8+D19</f>
        <v>3</v>
      </c>
      <c r="E6" s="5"/>
      <c r="F6" s="5"/>
      <c r="G6" s="36"/>
    </row>
    <row r="7" spans="3:7" s="4" customFormat="1" ht="11.25" customHeight="1" thickBot="1" thickTop="1">
      <c r="C7" s="5"/>
      <c r="D7" s="3"/>
      <c r="E7" s="5"/>
      <c r="F7" s="5"/>
      <c r="G7" s="36"/>
    </row>
    <row r="8" spans="1:7" s="4" customFormat="1" ht="32.25" thickBot="1" thickTop="1">
      <c r="A8" s="4">
        <v>1</v>
      </c>
      <c r="B8" s="4">
        <v>100</v>
      </c>
      <c r="C8" s="35" t="s">
        <v>1</v>
      </c>
      <c r="D8" s="8">
        <v>2</v>
      </c>
      <c r="E8" s="5"/>
      <c r="F8" s="5"/>
      <c r="G8" s="36"/>
    </row>
    <row r="9" spans="1:10" s="4" customFormat="1" ht="18.75" thickBot="1" thickTop="1">
      <c r="A9" s="4">
        <v>1</v>
      </c>
      <c r="B9" s="4">
        <v>111</v>
      </c>
      <c r="C9" s="28" t="s">
        <v>17</v>
      </c>
      <c r="D9" s="8" t="s">
        <v>46</v>
      </c>
      <c r="E9" s="27"/>
      <c r="F9" s="27"/>
      <c r="G9" s="36"/>
      <c r="H9" s="27"/>
      <c r="I9" s="27"/>
      <c r="J9" s="27"/>
    </row>
    <row r="10" spans="1:8" s="4" customFormat="1" ht="16.5" thickBot="1" thickTop="1">
      <c r="A10" s="4">
        <v>1</v>
      </c>
      <c r="B10" s="4">
        <v>112</v>
      </c>
      <c r="C10" s="30" t="s">
        <v>18</v>
      </c>
      <c r="D10" s="31">
        <f>INDEX('[1]категории'!$C$3:$C$21,MATCH(D9,'[1]категории'!$B$3:$B$21,0))</f>
        <v>13</v>
      </c>
      <c r="F10" s="5"/>
      <c r="G10" s="37"/>
      <c r="H10" s="5"/>
    </row>
    <row r="11" spans="1:7" s="4" customFormat="1" ht="16.5" thickBot="1" thickTop="1">
      <c r="A11" s="4">
        <v>1</v>
      </c>
      <c r="B11" s="4">
        <v>113</v>
      </c>
      <c r="C11" s="30" t="s">
        <v>7</v>
      </c>
      <c r="D11" s="33" t="str">
        <f>INDEX('[1]категории'!$D$3:$D$21,MATCH(D9,'[1]категории'!$B$3:$B$21,0))</f>
        <v>World</v>
      </c>
      <c r="F11" s="5"/>
      <c r="G11" s="32"/>
    </row>
    <row r="12" spans="1:7" s="4" customFormat="1" ht="15" customHeight="1" thickBot="1" thickTop="1">
      <c r="A12" s="4">
        <v>1</v>
      </c>
      <c r="B12" s="4">
        <v>114</v>
      </c>
      <c r="C12" s="30" t="s">
        <v>8</v>
      </c>
      <c r="D12" s="12">
        <v>1</v>
      </c>
      <c r="E12" s="5"/>
      <c r="F12" s="5"/>
      <c r="G12" s="32"/>
    </row>
    <row r="13" spans="3:7" s="4" customFormat="1" ht="9" customHeight="1" thickBot="1" thickTop="1">
      <c r="C13" s="5"/>
      <c r="D13" s="3"/>
      <c r="E13" s="5"/>
      <c r="F13" s="5"/>
      <c r="G13" s="32"/>
    </row>
    <row r="14" spans="1:5" s="4" customFormat="1" ht="15.75" customHeight="1" thickBot="1" thickTop="1">
      <c r="A14" s="4">
        <v>1</v>
      </c>
      <c r="B14" s="4">
        <v>121</v>
      </c>
      <c r="C14" s="7" t="s">
        <v>42</v>
      </c>
      <c r="D14" s="12" t="s">
        <v>24</v>
      </c>
      <c r="E14" s="5"/>
    </row>
    <row r="15" spans="1:4" s="4" customFormat="1" ht="16.5" thickBot="1" thickTop="1">
      <c r="A15" s="4">
        <v>1</v>
      </c>
      <c r="B15" s="4">
        <v>122</v>
      </c>
      <c r="C15" s="6" t="s">
        <v>43</v>
      </c>
      <c r="D15" s="9">
        <f>MATCH(D14,'[1]категории'!$B$3:$B$21,0)</f>
        <v>8</v>
      </c>
    </row>
    <row r="16" spans="1:4" s="4" customFormat="1" ht="16.5" thickBot="1" thickTop="1">
      <c r="A16" s="4">
        <v>1</v>
      </c>
      <c r="B16" s="4">
        <v>123</v>
      </c>
      <c r="C16" s="6" t="s">
        <v>44</v>
      </c>
      <c r="D16" s="11" t="str">
        <f>IF(ISNA(E37),"-?-",INDEX('[1]категории'!$D$3:$D$21,D15))</f>
        <v>sex</v>
      </c>
    </row>
    <row r="17" spans="1:5" s="4" customFormat="1" ht="18.75" thickBot="1" thickTop="1">
      <c r="A17" s="4">
        <v>1</v>
      </c>
      <c r="B17" s="4">
        <v>124</v>
      </c>
      <c r="C17" s="10" t="s">
        <v>45</v>
      </c>
      <c r="D17" s="12">
        <v>3</v>
      </c>
      <c r="E17" s="5"/>
    </row>
    <row r="18" spans="3:5" s="4" customFormat="1" ht="9.75" customHeight="1" thickBot="1" thickTop="1">
      <c r="C18" s="5"/>
      <c r="D18" s="3"/>
      <c r="E18" s="5"/>
    </row>
    <row r="19" spans="1:7" s="4" customFormat="1" ht="32.25" thickBot="1" thickTop="1">
      <c r="A19" s="4">
        <v>1</v>
      </c>
      <c r="B19" s="4">
        <v>200</v>
      </c>
      <c r="C19" s="35" t="s">
        <v>2</v>
      </c>
      <c r="D19" s="38">
        <v>1</v>
      </c>
      <c r="E19" s="5"/>
      <c r="F19" s="5"/>
      <c r="G19" s="32"/>
    </row>
    <row r="20" spans="1:7" s="4" customFormat="1" ht="15.75" customHeight="1" thickBot="1" thickTop="1">
      <c r="A20" s="4">
        <v>1</v>
      </c>
      <c r="B20" s="4">
        <v>211</v>
      </c>
      <c r="C20" s="28" t="s">
        <v>17</v>
      </c>
      <c r="D20" s="39" t="s">
        <v>3</v>
      </c>
      <c r="E20" s="5"/>
      <c r="F20" s="5"/>
      <c r="G20" s="32"/>
    </row>
    <row r="21" spans="1:7" s="4" customFormat="1" ht="16.5" thickBot="1" thickTop="1">
      <c r="A21" s="4">
        <v>1</v>
      </c>
      <c r="B21" s="4">
        <v>212</v>
      </c>
      <c r="C21" s="30" t="s">
        <v>18</v>
      </c>
      <c r="D21" s="31">
        <f>INDEX('[3]категории'!$C$3:$C$21,MATCH(D20,'[3]категории'!$B$3:$B$21,0))</f>
        <v>2</v>
      </c>
      <c r="F21" s="5"/>
      <c r="G21" s="32"/>
    </row>
    <row r="22" spans="1:7" s="4" customFormat="1" ht="16.5" thickBot="1" thickTop="1">
      <c r="A22" s="4">
        <v>1</v>
      </c>
      <c r="B22" s="4">
        <v>213</v>
      </c>
      <c r="C22" s="30" t="s">
        <v>7</v>
      </c>
      <c r="D22" s="40" t="str">
        <f>INDEX('[3]категории'!$D$3:$D$21,MATCH(D20,'[3]категории'!$B$3:$B$21,0))</f>
        <v>YEAR</v>
      </c>
      <c r="F22" s="5"/>
      <c r="G22" s="32"/>
    </row>
    <row r="23" spans="1:7" s="4" customFormat="1" ht="32.25" thickBot="1" thickTop="1">
      <c r="A23" s="4">
        <v>1</v>
      </c>
      <c r="B23" s="4">
        <v>214</v>
      </c>
      <c r="C23" s="35" t="s">
        <v>10</v>
      </c>
      <c r="D23" s="12">
        <v>19</v>
      </c>
      <c r="E23" s="5"/>
      <c r="F23" s="5"/>
      <c r="G23" s="32"/>
    </row>
    <row r="24" spans="3:7" s="4" customFormat="1" ht="9.75" customHeight="1" thickBot="1" thickTop="1">
      <c r="C24" s="5"/>
      <c r="D24" s="3"/>
      <c r="E24" s="5"/>
      <c r="F24" s="5"/>
      <c r="G24" s="32"/>
    </row>
    <row r="25" spans="1:7" s="4" customFormat="1" ht="15" customHeight="1" thickBot="1" thickTop="1">
      <c r="A25" s="4">
        <v>1</v>
      </c>
      <c r="B25" s="4">
        <v>14</v>
      </c>
      <c r="C25" s="30" t="s">
        <v>5</v>
      </c>
      <c r="D25" s="8" t="s">
        <v>25</v>
      </c>
      <c r="E25" s="5"/>
      <c r="F25" s="5"/>
      <c r="G25" s="32"/>
    </row>
    <row r="26" spans="3:7" s="4" customFormat="1" ht="9.75" customHeight="1" thickBot="1" thickTop="1">
      <c r="C26" s="5"/>
      <c r="D26" s="3"/>
      <c r="E26" s="5"/>
      <c r="F26" s="5"/>
      <c r="G26" s="32"/>
    </row>
    <row r="27" spans="1:7" s="4" customFormat="1" ht="16.5" thickBot="1" thickTop="1">
      <c r="A27" s="4">
        <v>1</v>
      </c>
      <c r="B27" s="4">
        <v>15</v>
      </c>
      <c r="C27" s="30" t="s">
        <v>11</v>
      </c>
      <c r="D27" s="54" t="s">
        <v>31</v>
      </c>
      <c r="E27" s="5"/>
      <c r="F27" s="5"/>
      <c r="G27" s="32"/>
    </row>
    <row r="28" spans="3:7" s="4" customFormat="1" ht="9.75" customHeight="1" thickBot="1" thickTop="1">
      <c r="C28" s="5"/>
      <c r="D28" s="3"/>
      <c r="E28" s="5"/>
      <c r="F28" s="5"/>
      <c r="G28" s="32"/>
    </row>
    <row r="29" spans="1:7" s="4" customFormat="1" ht="15" customHeight="1" thickBot="1" thickTop="1">
      <c r="A29" s="4">
        <v>1</v>
      </c>
      <c r="B29" s="4">
        <v>16</v>
      </c>
      <c r="C29" s="30" t="s">
        <v>6</v>
      </c>
      <c r="D29" s="20" t="s">
        <v>34</v>
      </c>
      <c r="E29" s="5"/>
      <c r="F29" s="5"/>
      <c r="G29" s="32"/>
    </row>
    <row r="30" spans="3:7" s="4" customFormat="1" ht="9.75" customHeight="1" thickBot="1" thickTop="1">
      <c r="C30" s="5"/>
      <c r="D30" s="3"/>
      <c r="E30" s="5"/>
      <c r="F30" s="5"/>
      <c r="G30" s="32"/>
    </row>
    <row r="31" spans="1:7" s="4" customFormat="1" ht="28.5" thickBot="1" thickTop="1">
      <c r="A31" s="4">
        <v>1</v>
      </c>
      <c r="B31" s="4">
        <v>17</v>
      </c>
      <c r="C31" s="34" t="s">
        <v>15</v>
      </c>
      <c r="D31" s="41">
        <v>40518</v>
      </c>
      <c r="E31" s="5"/>
      <c r="F31" s="5"/>
      <c r="G31" s="32"/>
    </row>
    <row r="32" spans="3:7" s="4" customFormat="1" ht="9.75" customHeight="1" thickBot="1" thickTop="1">
      <c r="C32" s="5"/>
      <c r="D32" s="3"/>
      <c r="E32" s="5"/>
      <c r="F32" s="5"/>
      <c r="G32" s="32"/>
    </row>
    <row r="33" spans="1:7" s="4" customFormat="1" ht="15" customHeight="1" thickBot="1" thickTop="1">
      <c r="A33" s="4">
        <v>1</v>
      </c>
      <c r="B33" s="4">
        <v>18</v>
      </c>
      <c r="C33" s="34" t="s">
        <v>12</v>
      </c>
      <c r="D33" s="42">
        <f ca="1">TODAY()</f>
        <v>41000</v>
      </c>
      <c r="E33" s="5"/>
      <c r="F33" s="5"/>
      <c r="G33" s="32"/>
    </row>
    <row r="34" spans="3:7" s="4" customFormat="1" ht="9.75" customHeight="1" thickBot="1" thickTop="1">
      <c r="C34" s="5"/>
      <c r="D34" s="3"/>
      <c r="E34" s="5"/>
      <c r="F34" s="5"/>
      <c r="G34" s="32"/>
    </row>
    <row r="35" spans="1:7" s="4" customFormat="1" ht="15" customHeight="1" thickBot="1" thickTop="1">
      <c r="A35" s="4">
        <v>1</v>
      </c>
      <c r="B35" s="4">
        <v>19</v>
      </c>
      <c r="C35" s="30" t="s">
        <v>13</v>
      </c>
      <c r="D35" s="12" t="s">
        <v>26</v>
      </c>
      <c r="E35" s="5"/>
      <c r="F35" s="5"/>
      <c r="G35" s="32"/>
    </row>
    <row r="36" spans="1:3" ht="9.75" customHeight="1" thickBot="1" thickTop="1">
      <c r="A36" s="4"/>
      <c r="C36" s="2"/>
    </row>
    <row r="37" spans="1:7" s="4" customFormat="1" ht="15" customHeight="1" thickBot="1" thickTop="1">
      <c r="A37" s="4">
        <v>1</v>
      </c>
      <c r="B37" s="4">
        <v>20</v>
      </c>
      <c r="C37" s="30" t="s">
        <v>4</v>
      </c>
      <c r="D37" s="8" t="s">
        <v>32</v>
      </c>
      <c r="E37" s="5"/>
      <c r="F37" s="5"/>
      <c r="G37" s="32"/>
    </row>
    <row r="38" spans="1:3" ht="9.75" customHeight="1" thickBot="1" thickTop="1">
      <c r="A38" s="4"/>
      <c r="C38" s="2"/>
    </row>
    <row r="39" spans="1:42" s="4" customFormat="1" ht="18.75" thickBot="1" thickTop="1">
      <c r="A39" s="4">
        <v>1</v>
      </c>
      <c r="B39" s="4">
        <v>21</v>
      </c>
      <c r="C39" s="30" t="s">
        <v>21</v>
      </c>
      <c r="D39" s="66" t="s">
        <v>27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16" ht="6.75" customHeight="1" thickBot="1" thickTop="1">
      <c r="A40" s="4"/>
      <c r="C40" s="44"/>
      <c r="E40" s="5"/>
      <c r="K40" s="2"/>
      <c r="P40" s="2"/>
    </row>
    <row r="41" spans="1:44" ht="15" customHeight="1" thickBot="1" thickTop="1">
      <c r="A41" s="4">
        <v>1</v>
      </c>
      <c r="B41" s="4">
        <v>22</v>
      </c>
      <c r="C41" s="45" t="s">
        <v>35</v>
      </c>
      <c r="D41" s="8"/>
      <c r="E41" s="5"/>
      <c r="F41" s="5"/>
      <c r="G41" s="32"/>
      <c r="H41" s="4"/>
      <c r="I41" s="4"/>
      <c r="J41" s="4"/>
      <c r="K41" s="5"/>
      <c r="L41" s="4"/>
      <c r="M41" s="4"/>
      <c r="N41" s="4"/>
      <c r="O41" s="4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16" ht="6.75" customHeight="1" thickBot="1" thickTop="1">
      <c r="A42" s="4"/>
      <c r="C42" s="44"/>
      <c r="K42" s="2"/>
      <c r="P42" s="2"/>
    </row>
    <row r="43" spans="1:44" ht="15" customHeight="1" thickBot="1" thickTop="1">
      <c r="A43" s="4">
        <v>1</v>
      </c>
      <c r="B43" s="4">
        <v>23</v>
      </c>
      <c r="C43" s="45" t="s">
        <v>36</v>
      </c>
      <c r="D43" s="8" t="s">
        <v>37</v>
      </c>
      <c r="E43" s="46"/>
      <c r="F43" s="46"/>
      <c r="G43" s="3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</row>
    <row r="44" ht="15.75" thickTop="1">
      <c r="A44" s="4"/>
    </row>
    <row r="45" spans="1:63" ht="15">
      <c r="A45" s="4"/>
      <c r="B45" s="4"/>
      <c r="G45" s="4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7" s="14" customFormat="1" ht="15">
      <c r="A46" s="13"/>
      <c r="B46" s="13"/>
      <c r="C46" s="19" t="s">
        <v>22</v>
      </c>
      <c r="D46" s="15"/>
      <c r="E46" s="15"/>
      <c r="F46" s="15"/>
      <c r="G46" s="48"/>
    </row>
    <row r="47" spans="1:26" s="17" customFormat="1" ht="15">
      <c r="A47" s="16">
        <v>2</v>
      </c>
      <c r="B47" s="49"/>
      <c r="C47" s="50">
        <v>3</v>
      </c>
      <c r="D47" s="50">
        <v>4</v>
      </c>
      <c r="E47" s="16"/>
      <c r="F47" s="18">
        <v>3</v>
      </c>
      <c r="G47" s="17">
        <v>4</v>
      </c>
      <c r="H47" s="17">
        <v>5</v>
      </c>
      <c r="I47" s="17">
        <v>5</v>
      </c>
      <c r="J47" s="17">
        <v>5</v>
      </c>
      <c r="K47" s="17">
        <v>5</v>
      </c>
      <c r="L47" s="17">
        <v>5</v>
      </c>
      <c r="M47" s="17">
        <v>5</v>
      </c>
      <c r="N47" s="17">
        <v>5</v>
      </c>
      <c r="O47" s="17">
        <v>5</v>
      </c>
      <c r="P47" s="17">
        <v>5</v>
      </c>
      <c r="Q47" s="17">
        <v>5</v>
      </c>
      <c r="R47" s="17">
        <v>6</v>
      </c>
      <c r="S47" s="17">
        <v>7</v>
      </c>
      <c r="T47" s="17">
        <v>8</v>
      </c>
      <c r="U47" s="17">
        <v>9</v>
      </c>
      <c r="V47" s="17">
        <v>10</v>
      </c>
      <c r="W47" s="17">
        <v>11</v>
      </c>
      <c r="X47" s="17">
        <v>12</v>
      </c>
      <c r="Y47" s="17">
        <v>13</v>
      </c>
      <c r="Z47" s="17">
        <v>14</v>
      </c>
    </row>
    <row r="48" spans="1:26" ht="15.75" thickBot="1">
      <c r="A48" s="4">
        <v>3</v>
      </c>
      <c r="B48" s="51"/>
      <c r="C48" s="51"/>
      <c r="D48" s="51" t="s">
        <v>38</v>
      </c>
      <c r="E48" s="51"/>
      <c r="F48" s="51"/>
      <c r="G48" s="21" t="s">
        <v>23</v>
      </c>
      <c r="H48" s="22">
        <f>INDEX('[1]period'!$D$3:$D$176,MATCH(H49,'[1]period'!$B$3:$B$176,0))</f>
        <v>1991</v>
      </c>
      <c r="I48" s="22">
        <f>INDEX('[1]period'!$D$3:$D$176,MATCH(I49,'[1]period'!$B$3:$B$176,0))</f>
        <v>1992</v>
      </c>
      <c r="J48" s="22">
        <f>INDEX('[1]period'!$D$3:$D$176,MATCH(J49,'[1]period'!$B$3:$B$176,0))</f>
        <v>1993</v>
      </c>
      <c r="K48" s="22">
        <f>INDEX('[1]period'!$D$3:$D$176,MATCH(K49,'[1]period'!$B$3:$B$176,0))</f>
        <v>1994</v>
      </c>
      <c r="L48" s="22">
        <f>INDEX('[1]period'!$D$3:$D$176,MATCH(L49,'[1]period'!$B$3:$B$176,0))</f>
        <v>1995</v>
      </c>
      <c r="M48" s="22">
        <f>INDEX('[1]period'!$D$3:$D$176,MATCH(M49,'[1]period'!$B$3:$B$176,0))</f>
        <v>1996</v>
      </c>
      <c r="N48" s="22">
        <f>INDEX('[1]period'!$D$3:$D$176,MATCH(N49,'[1]period'!$B$3:$B$176,0))</f>
        <v>1997</v>
      </c>
      <c r="O48" s="22">
        <f>INDEX('[1]period'!$D$3:$D$176,MATCH(O49,'[1]period'!$B$3:$B$176,0))</f>
        <v>1998</v>
      </c>
      <c r="P48" s="22">
        <f>INDEX('[1]period'!$D$3:$D$176,MATCH(P49,'[1]period'!$B$3:$B$176,0))</f>
        <v>1999</v>
      </c>
      <c r="Q48" s="22">
        <f>INDEX('[1]period'!$D$3:$D$176,MATCH(Q49,'[1]period'!$B$3:$B$176,0))</f>
        <v>2000</v>
      </c>
      <c r="R48" s="22">
        <f>INDEX('[1]period'!$D$3:$D$176,MATCH(R49,'[1]period'!$B$3:$B$176,0))</f>
        <v>2001</v>
      </c>
      <c r="S48" s="22">
        <f>INDEX('[1]period'!$D$3:$D$176,MATCH(S49,'[1]period'!$B$3:$B$176,0))</f>
        <v>2002</v>
      </c>
      <c r="T48" s="22">
        <f>INDEX('[1]period'!$D$3:$D$176,MATCH(T49,'[1]period'!$B$3:$B$176,0))</f>
        <v>2003</v>
      </c>
      <c r="U48" s="22">
        <f>INDEX('[1]period'!$D$3:$D$176,MATCH(U49,'[1]period'!$B$3:$B$176,0))</f>
        <v>2004</v>
      </c>
      <c r="V48" s="22">
        <f>INDEX('[1]period'!$D$3:$D$176,MATCH(V49,'[1]period'!$B$3:$B$176,0))</f>
        <v>2005</v>
      </c>
      <c r="W48" s="22">
        <f>INDEX('[1]period'!$D$3:$D$176,MATCH(W49,'[1]period'!$B$3:$B$176,0))</f>
        <v>2006</v>
      </c>
      <c r="X48" s="22">
        <f>INDEX('[1]period'!$D$3:$D$176,MATCH(X49,'[1]period'!$B$3:$B$176,0))</f>
        <v>2007</v>
      </c>
      <c r="Y48" s="22">
        <f>INDEX('[1]period'!$D$3:$D$176,MATCH(Y49,'[1]period'!$B$3:$B$176,0))</f>
        <v>2008</v>
      </c>
      <c r="Z48" s="22">
        <f>INDEX('[1]period'!$D$3:$D$176,MATCH(Z49,'[1]period'!$B$3:$B$176,0))</f>
        <v>2009</v>
      </c>
    </row>
    <row r="49" spans="1:26" ht="16.5" thickBot="1" thickTop="1">
      <c r="A49" s="4">
        <v>4</v>
      </c>
      <c r="B49" s="51"/>
      <c r="C49" s="51" t="s">
        <v>23</v>
      </c>
      <c r="D49" s="52" t="s">
        <v>39</v>
      </c>
      <c r="E49" s="51" t="s">
        <v>38</v>
      </c>
      <c r="F49" s="25" t="s">
        <v>23</v>
      </c>
      <c r="G49" s="23" t="s">
        <v>24</v>
      </c>
      <c r="H49" s="56">
        <v>1991</v>
      </c>
      <c r="I49" s="56">
        <v>1992</v>
      </c>
      <c r="J49" s="56">
        <v>1993</v>
      </c>
      <c r="K49" s="56">
        <v>1994</v>
      </c>
      <c r="L49" s="56">
        <v>1995</v>
      </c>
      <c r="M49" s="56">
        <v>1996</v>
      </c>
      <c r="N49" s="56">
        <v>1997</v>
      </c>
      <c r="O49" s="56">
        <v>1998</v>
      </c>
      <c r="P49" s="56">
        <v>1999</v>
      </c>
      <c r="Q49" s="56">
        <v>2000</v>
      </c>
      <c r="R49" s="56">
        <v>2001</v>
      </c>
      <c r="S49" s="56">
        <v>2002</v>
      </c>
      <c r="T49" s="56">
        <v>2003</v>
      </c>
      <c r="U49" s="56">
        <v>2004</v>
      </c>
      <c r="V49" s="56">
        <v>2005</v>
      </c>
      <c r="W49" s="56">
        <v>2006</v>
      </c>
      <c r="X49" s="56">
        <v>2007</v>
      </c>
      <c r="Y49" s="56">
        <v>2008</v>
      </c>
      <c r="Z49" s="56">
        <v>2009</v>
      </c>
    </row>
    <row r="50" spans="1:26" ht="16.5" thickBot="1" thickTop="1">
      <c r="A50" s="4">
        <v>5</v>
      </c>
      <c r="B50" s="9"/>
      <c r="C50" s="57" t="str">
        <f>INDEX('[2]world'!$D$3:$D$400,MATCH(D50,'[2]world'!$B$3:$B$400,0))</f>
        <v>SWE</v>
      </c>
      <c r="D50" s="53" t="s">
        <v>40</v>
      </c>
      <c r="E50" s="9">
        <f>MATCH(G50,'[2]sex'!$B$3:$B$101,0)</f>
        <v>1</v>
      </c>
      <c r="F50" s="26" t="str">
        <f>INDEX('[2]sex'!$D$3:$D$176,MATCH(G50,'[2]sex'!$B$3:$B$176,0))</f>
        <v>males</v>
      </c>
      <c r="G50" s="24" t="s">
        <v>28</v>
      </c>
      <c r="H50" s="55">
        <v>10.4</v>
      </c>
      <c r="I50" s="55">
        <v>10.5</v>
      </c>
      <c r="J50" s="55">
        <v>10.5</v>
      </c>
      <c r="K50" s="55">
        <v>10.6</v>
      </c>
      <c r="L50" s="55">
        <v>10.6</v>
      </c>
      <c r="M50" s="55">
        <v>10.6</v>
      </c>
      <c r="N50" s="55">
        <v>10.6</v>
      </c>
      <c r="O50" s="55">
        <v>10.6</v>
      </c>
      <c r="P50" s="55">
        <v>10.7</v>
      </c>
      <c r="Q50" s="55">
        <v>10.7</v>
      </c>
      <c r="R50" s="55">
        <v>10.7</v>
      </c>
      <c r="S50" s="55">
        <v>10.8</v>
      </c>
      <c r="T50" s="55">
        <v>10.8</v>
      </c>
      <c r="U50" s="55">
        <v>10.9</v>
      </c>
      <c r="V50" s="55">
        <v>10.9</v>
      </c>
      <c r="W50" s="55">
        <v>11</v>
      </c>
      <c r="X50" s="55">
        <v>11.1</v>
      </c>
      <c r="Y50" s="55">
        <v>11.2</v>
      </c>
      <c r="Z50" s="55">
        <v>11.3</v>
      </c>
    </row>
    <row r="51" spans="1:26" ht="16.5" thickBot="1" thickTop="1">
      <c r="A51" s="4">
        <v>5</v>
      </c>
      <c r="B51" s="9"/>
      <c r="C51" s="57" t="str">
        <f>INDEX('[2]world'!$D$3:$D$400,MATCH(D51,'[2]world'!$B$3:$B$400,0))</f>
        <v>SWE</v>
      </c>
      <c r="D51" s="53" t="s">
        <v>40</v>
      </c>
      <c r="E51" s="9">
        <f>MATCH(G51,'[2]sex'!$B$3:$B$101,0)</f>
        <v>2</v>
      </c>
      <c r="F51" s="26" t="str">
        <f>INDEX('[2]sex'!$D$3:$D$176,MATCH(G51,'[2]sex'!$B$3:$B$176,0))</f>
        <v>females</v>
      </c>
      <c r="G51" s="24" t="s">
        <v>29</v>
      </c>
      <c r="H51" s="55">
        <v>10.6</v>
      </c>
      <c r="I51" s="55">
        <v>10.7</v>
      </c>
      <c r="J51" s="55">
        <v>10.8</v>
      </c>
      <c r="K51" s="55">
        <v>10.9</v>
      </c>
      <c r="L51" s="55">
        <v>10.9</v>
      </c>
      <c r="M51" s="55">
        <v>10.9</v>
      </c>
      <c r="N51" s="55">
        <v>10.9</v>
      </c>
      <c r="O51" s="55">
        <v>10.9</v>
      </c>
      <c r="P51" s="55">
        <v>10.9</v>
      </c>
      <c r="Q51" s="55">
        <v>10.9</v>
      </c>
      <c r="R51" s="55">
        <v>11</v>
      </c>
      <c r="S51" s="55">
        <v>11</v>
      </c>
      <c r="T51" s="55">
        <v>11</v>
      </c>
      <c r="U51" s="55">
        <v>11.1</v>
      </c>
      <c r="V51" s="55">
        <v>11.1</v>
      </c>
      <c r="W51" s="55">
        <v>11.2</v>
      </c>
      <c r="X51" s="55">
        <v>11.3</v>
      </c>
      <c r="Y51" s="55">
        <v>11.3</v>
      </c>
      <c r="Z51" s="55">
        <v>11.4</v>
      </c>
    </row>
    <row r="52" spans="1:26" ht="16.5" thickBot="1" thickTop="1">
      <c r="A52" s="4">
        <v>5</v>
      </c>
      <c r="B52" s="9"/>
      <c r="C52" s="57" t="str">
        <f>INDEX('[2]world'!$D$3:$D$400,MATCH(D52,'[2]world'!$B$3:$B$400,0))</f>
        <v>SWE</v>
      </c>
      <c r="D52" s="53" t="s">
        <v>40</v>
      </c>
      <c r="E52" s="9">
        <f>MATCH(G52,'[2]sex'!$B$3:$B$101,0)</f>
        <v>3</v>
      </c>
      <c r="F52" s="26" t="str">
        <f>INDEX('[2]sex'!$D$3:$D$176,MATCH(G52,'[2]sex'!$B$3:$B$176,0))</f>
        <v>both_s</v>
      </c>
      <c r="G52" s="23" t="s">
        <v>30</v>
      </c>
      <c r="H52" s="55">
        <v>21</v>
      </c>
      <c r="I52" s="55">
        <v>21.2</v>
      </c>
      <c r="J52" s="55">
        <v>21.3</v>
      </c>
      <c r="K52" s="55">
        <v>21.5</v>
      </c>
      <c r="L52" s="55">
        <v>21.5</v>
      </c>
      <c r="M52" s="55">
        <v>21.5</v>
      </c>
      <c r="N52" s="55">
        <v>21.5</v>
      </c>
      <c r="O52" s="55">
        <v>21.5</v>
      </c>
      <c r="P52" s="55">
        <v>21.6</v>
      </c>
      <c r="Q52" s="55">
        <v>21.6</v>
      </c>
      <c r="R52" s="55">
        <v>21.7</v>
      </c>
      <c r="S52" s="55">
        <v>21.8</v>
      </c>
      <c r="T52" s="55">
        <v>21.9</v>
      </c>
      <c r="U52" s="55">
        <v>22</v>
      </c>
      <c r="V52" s="55">
        <v>22</v>
      </c>
      <c r="W52" s="55">
        <v>22.2</v>
      </c>
      <c r="X52" s="55">
        <v>22.4</v>
      </c>
      <c r="Y52" s="55">
        <v>22.6</v>
      </c>
      <c r="Z52" s="55">
        <v>22.8</v>
      </c>
    </row>
    <row r="53" ht="14.25" thickTop="1"/>
  </sheetData>
  <sheetProtection/>
  <mergeCells count="4">
    <mergeCell ref="B1:M1"/>
    <mergeCell ref="D2:J2"/>
    <mergeCell ref="D3:J3"/>
    <mergeCell ref="D39:AP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2012-04-01T19:12:02Z</dcterms:modified>
  <cp:category/>
  <cp:version/>
  <cp:contentType/>
  <cp:contentStatus/>
</cp:coreProperties>
</file>