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1"/>
  </bookViews>
  <sheets>
    <sheet name="ЧН" sheetId="1" r:id="rId1"/>
    <sheet name="Лист1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<sst xmlns="http://schemas.openxmlformats.org/spreadsheetml/2006/main" count="96" uniqueCount="47">
  <si>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</si>
  <si>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</si>
  <si>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</si>
  <si>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</si>
  <si>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</si>
  <si>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</si>
  <si>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</si>
  <si>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</si>
  <si>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</si>
  <si>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</si>
  <si>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</si>
  <si>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</si>
  <si>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</si>
  <si>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</si>
  <si>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</si>
  <si>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</si>
  <si>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</si>
  <si>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</si>
  <si>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</si>
  <si>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</si>
  <si>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</si>
  <si>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</si>
  <si>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</si>
  <si>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</si>
  <si>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пол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</si>
  <si>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</si>
  <si>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</si>
  <si>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</si>
  <si>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</si>
  <si>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мужчины</t>
  </si>
  <si>
    <t>женщины</t>
  </si>
  <si>
    <t>http://www.ssd.scb.se/databaser/makro/SubTable.asp?yp=tansss&amp;xu=C9233001&amp;omradekod=BE&amp;huvudtabell=MedelfolkFodelsear&amp;omradetext=Population&amp;tabelltext=Mean+population+%28by+year+of+birth%29+by+region%2C+age+and+sex%2E+Year&amp;preskat=O&amp;prodid=BE0101&amp;starttid=1969&amp;stopptid=2009&amp;Fromwhere=M&amp;lang=2&amp;langdb=2</t>
  </si>
  <si>
    <t>yum_025</t>
  </si>
  <si>
    <t>Среднегодовая численность населения</t>
  </si>
  <si>
    <t>Среднегодовая численность населения Швеции по полу, 1969-2009</t>
  </si>
  <si>
    <t>название категории 2</t>
  </si>
  <si>
    <t>№ категории 2 п/п</t>
  </si>
  <si>
    <t>код категории 2</t>
  </si>
  <si>
    <t>Число строк категории 2</t>
  </si>
  <si>
    <t>дата издания</t>
  </si>
  <si>
    <t>тип источника</t>
  </si>
  <si>
    <t>База данных</t>
  </si>
  <si>
    <t>№ п/п</t>
  </si>
  <si>
    <t>Страна/Период</t>
  </si>
  <si>
    <t>Швеция</t>
  </si>
  <si>
    <t>оба пола</t>
  </si>
  <si>
    <t>страны мира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</si>
</sst>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61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u val="single"/>
      <sz val="8.5"/>
      <color indexed="36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0" fontId="7" fillId="35" borderId="17" xfId="0" applyFont="1" applyFill="1" applyBorder="1" applyAlignment="1">
      <alignment horizontal="left" vertical="center"/>
    </xf>
    <xf numFmtId="0" fontId="1" fillId="37" borderId="21" xfId="0" applyFont="1" applyFill="1" applyBorder="1" applyAlignment="1">
      <alignment horizontal="center" vertical="center"/>
    </xf>
    <xf numFmtId="0" fontId="0" fillId="37" borderId="21" xfId="0" applyNumberFormat="1" applyFont="1" applyFill="1" applyBorder="1" applyAlignment="1" applyProtection="1">
      <alignment horizontal="left"/>
      <protection locked="0"/>
    </xf>
    <xf numFmtId="0" fontId="0" fillId="37" borderId="21" xfId="0" applyFill="1" applyBorder="1" applyAlignment="1">
      <alignment horizontal="center"/>
    </xf>
    <xf numFmtId="0" fontId="4" fillId="34" borderId="22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2" fillId="35" borderId="17" xfId="42" applyNumberFormat="1" applyFill="1" applyBorder="1" applyAlignment="1" applyProtection="1">
      <alignment horizontal="center" vertical="center"/>
      <protection/>
    </xf>
    <xf numFmtId="0" fontId="0" fillId="37" borderId="21" xfId="0" applyFill="1" applyBorder="1" applyAlignment="1" applyProtection="1">
      <alignment horizontal="right"/>
      <protection locked="0"/>
    </xf>
    <xf numFmtId="0" fontId="4" fillId="34" borderId="2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3" borderId="23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14" fillId="33" borderId="2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right" vertical="center"/>
    </xf>
    <xf numFmtId="0" fontId="4" fillId="34" borderId="28" xfId="0" applyFont="1" applyFill="1" applyBorder="1" applyAlignment="1">
      <alignment horizontal="center" vertical="center"/>
    </xf>
    <xf numFmtId="0" fontId="2" fillId="35" borderId="17" xfId="42" applyNumberFormat="1" applyFill="1" applyBorder="1" applyAlignment="1" applyProtection="1">
      <alignment horizontal="left" vertical="center"/>
      <protection/>
    </xf>
    <xf numFmtId="14" fontId="6" fillId="35" borderId="29" xfId="0" applyNumberFormat="1" applyFont="1" applyFill="1" applyBorder="1" applyAlignment="1">
      <alignment horizontal="center" vertical="center"/>
    </xf>
    <xf numFmtId="14" fontId="6" fillId="38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36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0" fillId="37" borderId="21" xfId="0" applyNumberFormat="1" applyFill="1" applyBorder="1" applyAlignment="1">
      <alignment/>
    </xf>
    <xf numFmtId="0" fontId="11" fillId="37" borderId="21" xfId="53" applyFill="1" applyBorder="1" applyAlignment="1">
      <alignment/>
      <protection/>
    </xf>
    <xf numFmtId="0" fontId="21" fillId="37" borderId="21" xfId="0" applyNumberFormat="1" applyFont="1" applyFill="1" applyBorder="1" applyAlignment="1" applyProtection="1">
      <alignment horizontal="left"/>
      <protection locked="0"/>
    </xf>
    <xf numFmtId="0" fontId="21" fillId="37" borderId="21" xfId="0" applyFont="1" applyFill="1" applyBorder="1" applyAlignment="1" applyProtection="1">
      <alignment horizontal="right"/>
      <protection locked="0"/>
    </xf>
    <xf numFmtId="0" fontId="7" fillId="35" borderId="17" xfId="0" applyFont="1" applyFill="1" applyBorder="1" applyAlignment="1">
      <alignment horizontal="center" vertical="center"/>
    </xf>
    <xf numFmtId="0" fontId="60" fillId="34" borderId="30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10" fillId="39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35" borderId="33" xfId="0" applyFont="1" applyFill="1" applyBorder="1" applyAlignment="1">
      <alignment horizontal="left" vertical="center"/>
    </xf>
    <xf numFmtId="0" fontId="6" fillId="35" borderId="34" xfId="0" applyFont="1" applyFill="1" applyBorder="1" applyAlignment="1">
      <alignment horizontal="left" vertical="center"/>
    </xf>
    <xf numFmtId="0" fontId="6" fillId="35" borderId="35" xfId="0" applyFont="1" applyFill="1" applyBorder="1" applyAlignment="1">
      <alignment horizontal="left" vertical="center"/>
    </xf>
    <xf numFmtId="0" fontId="3" fillId="35" borderId="33" xfId="0" applyFont="1" applyFill="1" applyBorder="1" applyAlignment="1">
      <alignment horizontal="left" vertical="center"/>
    </xf>
    <xf numFmtId="0" fontId="3" fillId="35" borderId="34" xfId="0" applyFont="1" applyFill="1" applyBorder="1" applyAlignment="1">
      <alignment horizontal="left" vertical="center"/>
    </xf>
    <xf numFmtId="0" fontId="3" fillId="35" borderId="35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AppData\Local\Temp\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резерв</v>
          </cell>
          <cell r="C52">
            <v>48</v>
          </cell>
          <cell r="D52" t="str">
            <v>void</v>
          </cell>
        </row>
        <row r="53">
          <cell r="B53" t="str">
            <v>резерв</v>
          </cell>
          <cell r="C53">
            <v>49</v>
          </cell>
          <cell r="D53" t="str">
            <v>void</v>
          </cell>
        </row>
        <row r="54">
          <cell r="B54" t="str">
            <v>резерв</v>
          </cell>
          <cell r="C54">
            <v>50</v>
          </cell>
          <cell r="D54" t="str">
            <v>void</v>
          </cell>
        </row>
        <row r="55">
          <cell r="B55" t="str">
            <v>резерв</v>
          </cell>
          <cell r="C55">
            <v>51</v>
          </cell>
          <cell r="D55" t="str">
            <v>void</v>
          </cell>
        </row>
        <row r="56">
          <cell r="B56" t="str">
            <v>резерв</v>
          </cell>
          <cell r="C56">
            <v>52</v>
          </cell>
          <cell r="D56" t="str">
            <v>void</v>
          </cell>
        </row>
        <row r="57">
          <cell r="B57" t="str">
            <v>резерв</v>
          </cell>
          <cell r="C57">
            <v>53</v>
          </cell>
          <cell r="D57" t="str">
            <v>void</v>
          </cell>
        </row>
        <row r="58">
          <cell r="B58" t="str">
            <v>резерв</v>
          </cell>
          <cell r="C58">
            <v>54</v>
          </cell>
          <cell r="D58" t="str">
            <v>void</v>
          </cell>
        </row>
        <row r="59">
          <cell r="B59" t="str">
            <v>резерв</v>
          </cell>
          <cell r="C59">
            <v>55</v>
          </cell>
          <cell r="D59" t="str">
            <v>void</v>
          </cell>
        </row>
        <row r="60">
          <cell r="B60" t="str">
            <v>резерв</v>
          </cell>
          <cell r="C60">
            <v>56</v>
          </cell>
          <cell r="D60" t="str">
            <v>void</v>
          </cell>
        </row>
        <row r="61">
          <cell r="B61" t="str">
            <v>резерв</v>
          </cell>
          <cell r="C61">
            <v>57</v>
          </cell>
          <cell r="D61" t="str">
            <v>void</v>
          </cell>
        </row>
        <row r="62">
          <cell r="B62" t="str">
            <v>резерв</v>
          </cell>
          <cell r="C62">
            <v>58</v>
          </cell>
          <cell r="D62" t="str">
            <v>void</v>
          </cell>
        </row>
        <row r="63">
          <cell r="B63" t="str">
            <v>резерв</v>
          </cell>
          <cell r="C63">
            <v>59</v>
          </cell>
          <cell r="D63" t="str">
            <v>void</v>
          </cell>
        </row>
        <row r="64">
          <cell r="B64" t="str">
            <v>резерв</v>
          </cell>
          <cell r="C64">
            <v>60</v>
          </cell>
          <cell r="D64" t="str">
            <v>void</v>
          </cell>
        </row>
        <row r="65">
          <cell r="B65" t="str">
            <v>резерв</v>
          </cell>
          <cell r="C65">
            <v>61</v>
          </cell>
          <cell r="D65" t="str">
            <v>void</v>
          </cell>
        </row>
        <row r="66">
          <cell r="B66" t="str">
            <v>резерв</v>
          </cell>
          <cell r="C66">
            <v>62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ццц</v>
          </cell>
          <cell r="C10">
            <v>8</v>
          </cell>
        </row>
        <row r="11">
          <cell r="B11" t="str">
            <v>ццц</v>
          </cell>
          <cell r="C11">
            <v>9</v>
          </cell>
        </row>
        <row r="12">
          <cell r="B12" t="str">
            <v>ццц</v>
          </cell>
          <cell r="C12">
            <v>10</v>
          </cell>
        </row>
        <row r="13">
          <cell r="B13" t="str">
            <v>ццц</v>
          </cell>
          <cell r="C13">
            <v>11</v>
          </cell>
        </row>
        <row r="14">
          <cell r="B14" t="str">
            <v>ццц</v>
          </cell>
          <cell r="C14">
            <v>12</v>
          </cell>
        </row>
        <row r="15">
          <cell r="B15" t="str">
            <v>ццц</v>
          </cell>
          <cell r="C15">
            <v>13</v>
          </cell>
        </row>
        <row r="16">
          <cell r="B16" t="str">
            <v>ццц</v>
          </cell>
          <cell r="C16">
            <v>14</v>
          </cell>
        </row>
        <row r="17">
          <cell r="B17" t="str">
            <v>ццц</v>
          </cell>
          <cell r="C17">
            <v>15</v>
          </cell>
        </row>
        <row r="18">
          <cell r="B18" t="str">
            <v>ццц</v>
          </cell>
          <cell r="C18">
            <v>16</v>
          </cell>
        </row>
        <row r="19">
          <cell r="B19" t="str">
            <v>ццц</v>
          </cell>
          <cell r="C19">
            <v>17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2"/>
  <sheetViews>
    <sheetView zoomScale="85" zoomScaleNormal="85" zoomScalePageLayoutView="0" workbookViewId="0" topLeftCell="A1">
      <selection activeCell="D26" sqref="D26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6.375" style="2" customWidth="1"/>
    <col min="6" max="6" width="8.125" style="1" customWidth="1"/>
    <col min="7" max="13" width="6.625" style="1" customWidth="1"/>
    <col min="14" max="64" width="5.875" style="1" customWidth="1"/>
    <col min="65" max="16384" width="9.125" style="1" customWidth="1"/>
  </cols>
  <sheetData>
    <row r="1" spans="2:13" s="4" customFormat="1" ht="30" thickBot="1">
      <c r="B1" s="71" t="s">
        <v>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5" s="4" customFormat="1" ht="18" thickTop="1">
      <c r="A2" s="4">
        <v>1</v>
      </c>
      <c r="B2" s="4">
        <v>1</v>
      </c>
      <c r="C2" s="6" t="s">
        <v>0</v>
      </c>
      <c r="D2" s="12" t="s">
        <v>33</v>
      </c>
      <c r="E2" s="5"/>
    </row>
    <row r="3" spans="1:5" s="4" customFormat="1" ht="31.5" thickBot="1">
      <c r="A3" s="4">
        <v>1</v>
      </c>
      <c r="B3" s="4">
        <v>2</v>
      </c>
      <c r="C3" s="10" t="s">
        <v>19</v>
      </c>
      <c r="D3" s="25" t="s">
        <v>34</v>
      </c>
      <c r="E3" s="5"/>
    </row>
    <row r="4" spans="1:5" s="4" customFormat="1" ht="16.5" thickBot="1" thickTop="1">
      <c r="A4" s="4">
        <v>1</v>
      </c>
      <c r="B4" s="4">
        <v>3</v>
      </c>
      <c r="C4" s="10" t="s">
        <v>16</v>
      </c>
      <c r="D4" s="11" t="e">
        <f>MATCH(D2,'[1]показатели'!$B$3:$B$21,0)</f>
        <v>#N/A</v>
      </c>
      <c r="E4" s="5"/>
    </row>
    <row r="5" spans="1:5" s="4" customFormat="1" ht="16.5" thickBot="1" thickTop="1">
      <c r="A5" s="4">
        <v>1</v>
      </c>
      <c r="B5" s="4">
        <v>4</v>
      </c>
      <c r="C5" s="10" t="s">
        <v>14</v>
      </c>
      <c r="D5" s="11" t="e">
        <f>IF(ISNA(E26),"-?-",INDEX('[1]показатели'!$D$3:$D$21,D4))</f>
        <v>#N/A</v>
      </c>
      <c r="E5" s="5"/>
    </row>
    <row r="6" spans="1:5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</row>
    <row r="7" spans="3:5" s="4" customFormat="1" ht="16.5" thickBot="1" thickTop="1">
      <c r="C7" s="5"/>
      <c r="D7" s="3"/>
      <c r="E7" s="5"/>
    </row>
    <row r="8" spans="1:5" s="4" customFormat="1" ht="18.75" thickBot="1" thickTop="1">
      <c r="A8" s="4">
        <v>1</v>
      </c>
      <c r="B8" s="4">
        <v>100</v>
      </c>
      <c r="C8" s="13" t="s">
        <v>1</v>
      </c>
      <c r="D8" s="14">
        <v>1</v>
      </c>
      <c r="E8" s="5"/>
    </row>
    <row r="9" spans="1:5" s="4" customFormat="1" ht="15.75" customHeight="1" thickBot="1" thickTop="1">
      <c r="A9" s="4">
        <v>1</v>
      </c>
      <c r="B9" s="4">
        <v>111</v>
      </c>
      <c r="C9" s="10" t="s">
        <v>17</v>
      </c>
      <c r="D9" s="18" t="s">
        <v>24</v>
      </c>
      <c r="E9" s="5"/>
    </row>
    <row r="10" spans="1:4" s="4" customFormat="1" ht="16.5" thickBot="1" thickTop="1">
      <c r="A10" s="4">
        <v>1</v>
      </c>
      <c r="B10" s="4">
        <v>112</v>
      </c>
      <c r="C10" s="7" t="s">
        <v>18</v>
      </c>
      <c r="D10" s="15">
        <f>MATCH(D9,'[1]категории'!$B$3:$B$21,0)</f>
        <v>8</v>
      </c>
    </row>
    <row r="11" spans="1:4" s="4" customFormat="1" ht="16.5" thickBot="1" thickTop="1">
      <c r="A11" s="4">
        <v>1</v>
      </c>
      <c r="B11" s="4">
        <v>113</v>
      </c>
      <c r="C11" s="7" t="s">
        <v>7</v>
      </c>
      <c r="D11" s="17" t="str">
        <f>IF(ISNA(E32),"-?-",INDEX('[1]категории'!$D$3:$D$21,D10))</f>
        <v>sex</v>
      </c>
    </row>
    <row r="12" spans="1:5" s="4" customFormat="1" ht="18.75" thickBot="1" thickTop="1">
      <c r="A12" s="4">
        <v>1</v>
      </c>
      <c r="B12" s="4">
        <v>114</v>
      </c>
      <c r="C12" s="16" t="s">
        <v>8</v>
      </c>
      <c r="D12" s="18">
        <v>2</v>
      </c>
      <c r="E12" s="5"/>
    </row>
    <row r="13" spans="3:5" s="4" customFormat="1" ht="16.5" thickBot="1" thickTop="1">
      <c r="C13" s="5"/>
      <c r="D13" s="3"/>
      <c r="E13" s="5"/>
    </row>
    <row r="14" spans="1:5" s="4" customFormat="1" ht="18.75" thickBot="1" thickTop="1">
      <c r="A14" s="4">
        <v>1</v>
      </c>
      <c r="B14" s="4">
        <v>200</v>
      </c>
      <c r="C14" s="6" t="s">
        <v>2</v>
      </c>
      <c r="D14" s="14">
        <v>1</v>
      </c>
      <c r="E14" s="5"/>
    </row>
    <row r="15" spans="1:5" s="4" customFormat="1" ht="15.75" customHeight="1" thickBot="1" thickTop="1">
      <c r="A15" s="4">
        <v>1</v>
      </c>
      <c r="B15" s="4">
        <v>211</v>
      </c>
      <c r="C15" s="10" t="s">
        <v>17</v>
      </c>
      <c r="D15" s="18" t="s">
        <v>3</v>
      </c>
      <c r="E15" s="5"/>
    </row>
    <row r="16" spans="1:4" s="4" customFormat="1" ht="16.5" thickBot="1" thickTop="1">
      <c r="A16" s="4">
        <v>1</v>
      </c>
      <c r="B16" s="4">
        <v>212</v>
      </c>
      <c r="C16" s="7" t="s">
        <v>18</v>
      </c>
      <c r="D16" s="15">
        <f>MATCH(D15,'[1]категории'!$B$3:$B$21,0)</f>
        <v>2</v>
      </c>
    </row>
    <row r="17" spans="1:4" s="4" customFormat="1" ht="16.5" thickBot="1" thickTop="1">
      <c r="A17" s="4">
        <v>1</v>
      </c>
      <c r="B17" s="4">
        <v>213</v>
      </c>
      <c r="C17" s="7" t="s">
        <v>7</v>
      </c>
      <c r="D17" s="17" t="str">
        <f>IF(ISNA(E42),"-?-",INDEX('[1]категории'!$D$3:$D$21,D16))</f>
        <v>YEAR</v>
      </c>
    </row>
    <row r="18" spans="1:5" s="4" customFormat="1" ht="18.75" thickBot="1" thickTop="1">
      <c r="A18" s="4">
        <v>1</v>
      </c>
      <c r="B18" s="4">
        <v>214</v>
      </c>
      <c r="C18" s="8" t="s">
        <v>10</v>
      </c>
      <c r="D18" s="18">
        <v>41</v>
      </c>
      <c r="E18" s="5"/>
    </row>
    <row r="19" spans="3:5" s="4" customFormat="1" ht="9.75" customHeight="1" thickBot="1" thickTop="1">
      <c r="C19" s="5"/>
      <c r="D19" s="3"/>
      <c r="E19" s="5"/>
    </row>
    <row r="20" spans="1:5" s="4" customFormat="1" ht="18.75" thickBot="1" thickTop="1">
      <c r="A20" s="4">
        <v>1</v>
      </c>
      <c r="B20" s="4">
        <v>14</v>
      </c>
      <c r="C20" s="9" t="s">
        <v>5</v>
      </c>
      <c r="D20" s="14" t="s">
        <v>25</v>
      </c>
      <c r="E20" s="5"/>
    </row>
    <row r="21" spans="3:5" s="4" customFormat="1" ht="9.75" customHeight="1" thickBot="1" thickTop="1">
      <c r="C21" s="5"/>
      <c r="D21" s="3"/>
      <c r="E21" s="5"/>
    </row>
    <row r="22" spans="1:5" s="4" customFormat="1" ht="16.5" thickBot="1" thickTop="1">
      <c r="A22" s="4">
        <v>1</v>
      </c>
      <c r="B22" s="4">
        <v>15</v>
      </c>
      <c r="C22" s="9" t="s">
        <v>11</v>
      </c>
      <c r="D22" s="33" t="s">
        <v>31</v>
      </c>
      <c r="E22" s="5"/>
    </row>
    <row r="23" spans="3:5" s="4" customFormat="1" ht="9.75" customHeight="1" thickBot="1" thickTop="1">
      <c r="C23" s="5"/>
      <c r="D23" s="3"/>
      <c r="E23" s="5"/>
    </row>
    <row r="24" spans="1:5" s="4" customFormat="1" ht="18.75" thickBot="1" thickTop="1">
      <c r="A24" s="4">
        <v>1</v>
      </c>
      <c r="B24" s="4">
        <v>16</v>
      </c>
      <c r="C24" s="9" t="s">
        <v>6</v>
      </c>
      <c r="D24" s="27" t="s">
        <v>26</v>
      </c>
      <c r="E24" s="5"/>
    </row>
    <row r="25" spans="3:5" s="4" customFormat="1" ht="9.75" customHeight="1" thickBot="1" thickTop="1">
      <c r="C25" s="5"/>
      <c r="D25" s="3"/>
      <c r="E25" s="5"/>
    </row>
    <row r="26" spans="1:5" s="4" customFormat="1" ht="18.75" thickBot="1" thickTop="1">
      <c r="A26" s="4">
        <v>1</v>
      </c>
      <c r="B26" s="4">
        <v>17</v>
      </c>
      <c r="C26" s="9" t="s">
        <v>15</v>
      </c>
      <c r="D26" s="14">
        <v>20100312</v>
      </c>
      <c r="E26" s="5"/>
    </row>
    <row r="27" spans="3:5" s="4" customFormat="1" ht="9.75" customHeight="1" thickBot="1" thickTop="1">
      <c r="C27" s="5"/>
      <c r="D27" s="3"/>
      <c r="E27" s="5"/>
    </row>
    <row r="28" spans="1:5" s="4" customFormat="1" ht="18.75" thickBot="1" thickTop="1">
      <c r="A28" s="4">
        <v>1</v>
      </c>
      <c r="B28" s="4">
        <v>18</v>
      </c>
      <c r="C28" s="9" t="s">
        <v>12</v>
      </c>
      <c r="D28" s="14"/>
      <c r="E28" s="5"/>
    </row>
    <row r="29" spans="3:5" s="4" customFormat="1" ht="9.75" customHeight="1" thickBot="1" thickTop="1">
      <c r="C29" s="5"/>
      <c r="D29" s="3"/>
      <c r="E29" s="5"/>
    </row>
    <row r="30" spans="1:5" s="4" customFormat="1" ht="18.75" thickBot="1" thickTop="1">
      <c r="A30" s="4">
        <v>1</v>
      </c>
      <c r="B30" s="4">
        <v>19</v>
      </c>
      <c r="C30" s="9" t="s">
        <v>13</v>
      </c>
      <c r="D30" s="18" t="s">
        <v>27</v>
      </c>
      <c r="E30" s="5"/>
    </row>
    <row r="31" spans="1:3" ht="9.75" customHeight="1" thickBot="1" thickTop="1">
      <c r="A31" s="4"/>
      <c r="C31" s="2"/>
    </row>
    <row r="32" spans="1:5" s="4" customFormat="1" ht="18.75" thickBot="1" thickTop="1">
      <c r="A32" s="4">
        <v>1</v>
      </c>
      <c r="B32" s="4">
        <v>20</v>
      </c>
      <c r="C32" s="9" t="s">
        <v>4</v>
      </c>
      <c r="D32" s="14" t="s">
        <v>32</v>
      </c>
      <c r="E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9" t="s">
        <v>21</v>
      </c>
      <c r="D34" s="73" t="s">
        <v>28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</row>
    <row r="35" ht="15.75" thickTop="1">
      <c r="A35" s="4"/>
    </row>
    <row r="36" spans="1:64" ht="15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5" s="20" customFormat="1" ht="15">
      <c r="A37" s="19"/>
      <c r="B37" s="19"/>
      <c r="C37" s="26" t="s">
        <v>22</v>
      </c>
      <c r="D37" s="21"/>
      <c r="E37" s="21"/>
    </row>
    <row r="38" spans="1:45" s="23" customFormat="1" ht="15">
      <c r="A38" s="22">
        <v>2</v>
      </c>
      <c r="B38" s="22"/>
      <c r="C38" s="24">
        <v>3</v>
      </c>
      <c r="D38" s="23">
        <v>4</v>
      </c>
      <c r="E38" s="23">
        <v>5</v>
      </c>
      <c r="F38" s="23">
        <v>5</v>
      </c>
      <c r="G38" s="23">
        <v>5</v>
      </c>
      <c r="H38" s="23">
        <v>5</v>
      </c>
      <c r="I38" s="23">
        <v>5</v>
      </c>
      <c r="J38" s="23">
        <v>5</v>
      </c>
      <c r="K38" s="23">
        <v>5</v>
      </c>
      <c r="L38" s="23">
        <v>5</v>
      </c>
      <c r="M38" s="23">
        <v>5</v>
      </c>
      <c r="N38" s="23">
        <v>5</v>
      </c>
      <c r="O38" s="23">
        <v>5</v>
      </c>
      <c r="P38" s="23">
        <v>5</v>
      </c>
      <c r="Q38" s="23">
        <v>5</v>
      </c>
      <c r="R38" s="23">
        <v>5</v>
      </c>
      <c r="S38" s="23">
        <v>5</v>
      </c>
      <c r="T38" s="23">
        <v>5</v>
      </c>
      <c r="U38" s="23">
        <v>5</v>
      </c>
      <c r="V38" s="23">
        <v>5</v>
      </c>
      <c r="W38" s="23">
        <v>5</v>
      </c>
      <c r="X38" s="23">
        <v>5</v>
      </c>
      <c r="Y38" s="23">
        <v>5</v>
      </c>
      <c r="Z38" s="23">
        <v>5</v>
      </c>
      <c r="AA38" s="23">
        <v>5</v>
      </c>
      <c r="AB38" s="23">
        <v>5</v>
      </c>
      <c r="AC38" s="23">
        <v>5</v>
      </c>
      <c r="AD38" s="23">
        <v>5</v>
      </c>
      <c r="AE38" s="23">
        <v>5</v>
      </c>
      <c r="AF38" s="23">
        <v>5</v>
      </c>
      <c r="AG38" s="23">
        <v>5</v>
      </c>
      <c r="AH38" s="23">
        <v>5</v>
      </c>
      <c r="AI38" s="23">
        <v>5</v>
      </c>
      <c r="AJ38" s="23">
        <v>5</v>
      </c>
      <c r="AK38" s="23">
        <v>5</v>
      </c>
      <c r="AL38" s="23">
        <v>5</v>
      </c>
      <c r="AM38" s="23">
        <v>5</v>
      </c>
      <c r="AN38" s="23">
        <v>5</v>
      </c>
      <c r="AO38" s="23">
        <v>5</v>
      </c>
      <c r="AP38" s="23">
        <v>5</v>
      </c>
      <c r="AQ38" s="23">
        <v>5</v>
      </c>
      <c r="AR38" s="23">
        <v>5</v>
      </c>
      <c r="AS38" s="23">
        <v>5</v>
      </c>
    </row>
    <row r="39" spans="1:45" ht="15">
      <c r="A39" s="4">
        <v>3</v>
      </c>
      <c r="B39" s="4"/>
      <c r="D39" s="35" t="s">
        <v>23</v>
      </c>
      <c r="E39" s="36">
        <f>INDEX('[1]period'!$D$3:$D$176,MATCH(E40,'[1]period'!$B$3:$B$176,0))</f>
        <v>1969</v>
      </c>
      <c r="F39" s="36">
        <f>INDEX('[1]period'!$D$3:$D$176,MATCH(F40,'[1]period'!$B$3:$B$176,0))</f>
        <v>1970</v>
      </c>
      <c r="G39" s="36">
        <f>INDEX('[1]period'!$D$3:$D$176,MATCH(G40,'[1]period'!$B$3:$B$176,0))</f>
        <v>1971</v>
      </c>
      <c r="H39" s="36">
        <f>INDEX('[1]period'!$D$3:$D$176,MATCH(H40,'[1]period'!$B$3:$B$176,0))</f>
        <v>1972</v>
      </c>
      <c r="I39" s="36">
        <f>INDEX('[1]period'!$D$3:$D$176,MATCH(I40,'[1]period'!$B$3:$B$176,0))</f>
        <v>1973</v>
      </c>
      <c r="J39" s="36">
        <f>INDEX('[1]period'!$D$3:$D$176,MATCH(J40,'[1]period'!$B$3:$B$176,0))</f>
        <v>1974</v>
      </c>
      <c r="K39" s="36">
        <f>INDEX('[1]period'!$D$3:$D$176,MATCH(K40,'[1]period'!$B$3:$B$176,0))</f>
        <v>1975</v>
      </c>
      <c r="L39" s="36">
        <f>INDEX('[1]period'!$D$3:$D$176,MATCH(L40,'[1]period'!$B$3:$B$176,0))</f>
        <v>1976</v>
      </c>
      <c r="M39" s="36">
        <f>INDEX('[1]period'!$D$3:$D$176,MATCH(M40,'[1]period'!$B$3:$B$176,0))</f>
        <v>1977</v>
      </c>
      <c r="N39" s="36">
        <f>INDEX('[1]period'!$D$3:$D$176,MATCH(N40,'[1]period'!$B$3:$B$176,0))</f>
        <v>1978</v>
      </c>
      <c r="O39" s="36">
        <f>INDEX('[1]period'!$D$3:$D$176,MATCH(O40,'[1]period'!$B$3:$B$176,0))</f>
        <v>1979</v>
      </c>
      <c r="P39" s="36">
        <f>INDEX('[1]period'!$D$3:$D$176,MATCH(P40,'[1]period'!$B$3:$B$176,0))</f>
        <v>1980</v>
      </c>
      <c r="Q39" s="36">
        <f>INDEX('[1]period'!$D$3:$D$176,MATCH(Q40,'[1]period'!$B$3:$B$176,0))</f>
        <v>1981</v>
      </c>
      <c r="R39" s="36">
        <f>INDEX('[1]period'!$D$3:$D$176,MATCH(R40,'[1]period'!$B$3:$B$176,0))</f>
        <v>1982</v>
      </c>
      <c r="S39" s="36">
        <f>INDEX('[1]period'!$D$3:$D$176,MATCH(S40,'[1]period'!$B$3:$B$176,0))</f>
        <v>1983</v>
      </c>
      <c r="T39" s="36">
        <f>INDEX('[1]period'!$D$3:$D$176,MATCH(T40,'[1]period'!$B$3:$B$176,0))</f>
        <v>1984</v>
      </c>
      <c r="U39" s="36">
        <f>INDEX('[1]period'!$D$3:$D$176,MATCH(U40,'[1]period'!$B$3:$B$176,0))</f>
        <v>1985</v>
      </c>
      <c r="V39" s="36">
        <f>INDEX('[1]period'!$D$3:$D$176,MATCH(V40,'[1]period'!$B$3:$B$176,0))</f>
        <v>1986</v>
      </c>
      <c r="W39" s="36">
        <f>INDEX('[1]period'!$D$3:$D$176,MATCH(W40,'[1]period'!$B$3:$B$176,0))</f>
        <v>1987</v>
      </c>
      <c r="X39" s="36">
        <f>INDEX('[1]period'!$D$3:$D$176,MATCH(X40,'[1]period'!$B$3:$B$176,0))</f>
        <v>1988</v>
      </c>
      <c r="Y39" s="36">
        <f>INDEX('[1]period'!$D$3:$D$176,MATCH(Y40,'[1]period'!$B$3:$B$176,0))</f>
        <v>1989</v>
      </c>
      <c r="Z39" s="36">
        <f>INDEX('[1]period'!$D$3:$D$176,MATCH(Z40,'[1]period'!$B$3:$B$176,0))</f>
        <v>1990</v>
      </c>
      <c r="AA39" s="36">
        <f>INDEX('[1]period'!$D$3:$D$176,MATCH(AA40,'[1]period'!$B$3:$B$176,0))</f>
        <v>1991</v>
      </c>
      <c r="AB39" s="36">
        <f>INDEX('[1]period'!$D$3:$D$176,MATCH(AB40,'[1]period'!$B$3:$B$176,0))</f>
        <v>1992</v>
      </c>
      <c r="AC39" s="36">
        <f>INDEX('[1]period'!$D$3:$D$176,MATCH(AC40,'[1]period'!$B$3:$B$176,0))</f>
        <v>1993</v>
      </c>
      <c r="AD39" s="36">
        <f>INDEX('[1]period'!$D$3:$D$176,MATCH(AD40,'[1]period'!$B$3:$B$176,0))</f>
        <v>1994</v>
      </c>
      <c r="AE39" s="36">
        <f>INDEX('[1]period'!$D$3:$D$176,MATCH(AE40,'[1]period'!$B$3:$B$176,0))</f>
        <v>1995</v>
      </c>
      <c r="AF39" s="36">
        <f>INDEX('[1]period'!$D$3:$D$176,MATCH(AF40,'[1]period'!$B$3:$B$176,0))</f>
        <v>1996</v>
      </c>
      <c r="AG39" s="36">
        <f>INDEX('[1]period'!$D$3:$D$176,MATCH(AG40,'[1]period'!$B$3:$B$176,0))</f>
        <v>1997</v>
      </c>
      <c r="AH39" s="36">
        <f>INDEX('[1]period'!$D$3:$D$176,MATCH(AH40,'[1]period'!$B$3:$B$176,0))</f>
        <v>1998</v>
      </c>
      <c r="AI39" s="36">
        <f>INDEX('[1]period'!$D$3:$D$176,MATCH(AI40,'[1]period'!$B$3:$B$176,0))</f>
        <v>1999</v>
      </c>
      <c r="AJ39" s="36">
        <f>INDEX('[1]period'!$D$3:$D$176,MATCH(AJ40,'[1]period'!$B$3:$B$176,0))</f>
        <v>2000</v>
      </c>
      <c r="AK39" s="36">
        <f>INDEX('[1]period'!$D$3:$D$176,MATCH(AK40,'[1]period'!$B$3:$B$176,0))</f>
        <v>2001</v>
      </c>
      <c r="AL39" s="36">
        <f>INDEX('[1]period'!$D$3:$D$176,MATCH(AL40,'[1]period'!$B$3:$B$176,0))</f>
        <v>2002</v>
      </c>
      <c r="AM39" s="36">
        <f>INDEX('[1]period'!$D$3:$D$176,MATCH(AM40,'[1]period'!$B$3:$B$176,0))</f>
        <v>2003</v>
      </c>
      <c r="AN39" s="36">
        <f>INDEX('[1]period'!$D$3:$D$176,MATCH(AN40,'[1]period'!$B$3:$B$176,0))</f>
        <v>2004</v>
      </c>
      <c r="AO39" s="36">
        <f>INDEX('[1]period'!$D$3:$D$176,MATCH(AO40,'[1]period'!$B$3:$B$176,0))</f>
        <v>2005</v>
      </c>
      <c r="AP39" s="36">
        <f>INDEX('[1]period'!$D$3:$D$176,MATCH(AP40,'[1]period'!$B$3:$B$176,0))</f>
        <v>2006</v>
      </c>
      <c r="AQ39" s="36">
        <f>INDEX('[1]period'!$D$3:$D$176,MATCH(AQ40,'[1]period'!$B$3:$B$176,0))</f>
        <v>2007</v>
      </c>
      <c r="AR39" s="36">
        <f>INDEX('[1]period'!$D$3:$D$176,MATCH(AR40,'[1]period'!$B$3:$B$176,0))</f>
        <v>2008</v>
      </c>
      <c r="AS39" s="36">
        <f>INDEX('[1]period'!$D$3:$D$176,MATCH(AS40,'[1]period'!$B$3:$B$176,0))</f>
        <v>2009</v>
      </c>
    </row>
    <row r="40" spans="1:45" ht="15.75" thickBot="1">
      <c r="A40" s="4">
        <v>4</v>
      </c>
      <c r="B40" s="4"/>
      <c r="C40" s="31" t="s">
        <v>23</v>
      </c>
      <c r="D40" s="28" t="s">
        <v>24</v>
      </c>
      <c r="E40" s="29">
        <v>1969</v>
      </c>
      <c r="F40" s="29">
        <v>1970</v>
      </c>
      <c r="G40" s="29">
        <v>1971</v>
      </c>
      <c r="H40" s="29">
        <v>1972</v>
      </c>
      <c r="I40" s="29">
        <v>1973</v>
      </c>
      <c r="J40" s="29">
        <v>1974</v>
      </c>
      <c r="K40" s="29">
        <v>1975</v>
      </c>
      <c r="L40" s="29">
        <v>1976</v>
      </c>
      <c r="M40" s="29">
        <v>1977</v>
      </c>
      <c r="N40" s="29">
        <v>1978</v>
      </c>
      <c r="O40" s="29">
        <v>1979</v>
      </c>
      <c r="P40" s="29">
        <v>1980</v>
      </c>
      <c r="Q40" s="29">
        <v>1981</v>
      </c>
      <c r="R40" s="29">
        <v>1982</v>
      </c>
      <c r="S40" s="29">
        <v>1983</v>
      </c>
      <c r="T40" s="29">
        <v>1984</v>
      </c>
      <c r="U40" s="29">
        <v>1985</v>
      </c>
      <c r="V40" s="29">
        <v>1986</v>
      </c>
      <c r="W40" s="29">
        <v>1987</v>
      </c>
      <c r="X40" s="29">
        <v>1988</v>
      </c>
      <c r="Y40" s="29">
        <v>1989</v>
      </c>
      <c r="Z40" s="29">
        <v>1990</v>
      </c>
      <c r="AA40" s="29">
        <v>1991</v>
      </c>
      <c r="AB40" s="29">
        <v>1992</v>
      </c>
      <c r="AC40" s="29">
        <v>1993</v>
      </c>
      <c r="AD40" s="29">
        <v>1994</v>
      </c>
      <c r="AE40" s="29">
        <v>1995</v>
      </c>
      <c r="AF40" s="29">
        <v>1996</v>
      </c>
      <c r="AG40" s="29">
        <v>1997</v>
      </c>
      <c r="AH40" s="29">
        <v>1998</v>
      </c>
      <c r="AI40" s="29">
        <v>1999</v>
      </c>
      <c r="AJ40" s="29">
        <v>2000</v>
      </c>
      <c r="AK40" s="29">
        <v>2001</v>
      </c>
      <c r="AL40" s="29">
        <v>2002</v>
      </c>
      <c r="AM40" s="29">
        <v>2003</v>
      </c>
      <c r="AN40" s="29">
        <v>2004</v>
      </c>
      <c r="AO40" s="29">
        <v>2005</v>
      </c>
      <c r="AP40" s="29">
        <v>2006</v>
      </c>
      <c r="AQ40" s="29">
        <v>2007</v>
      </c>
      <c r="AR40" s="29">
        <v>2008</v>
      </c>
      <c r="AS40" s="29">
        <v>2009</v>
      </c>
    </row>
    <row r="41" spans="1:45" ht="16.5" thickBot="1" thickTop="1">
      <c r="A41" s="4">
        <v>5</v>
      </c>
      <c r="B41" s="4"/>
      <c r="C41" s="32" t="str">
        <f>INDEX('[2]sex'!$D$3:$D$176,MATCH(D41,'[2]sex'!$B$3:$B$176,0))</f>
        <v>males</v>
      </c>
      <c r="D41" s="30" t="s">
        <v>29</v>
      </c>
      <c r="E41" s="34">
        <v>3977823</v>
      </c>
      <c r="F41" s="34">
        <v>4016149</v>
      </c>
      <c r="G41" s="34">
        <v>4042171</v>
      </c>
      <c r="H41" s="34">
        <v>4049944</v>
      </c>
      <c r="I41" s="34">
        <v>4052920</v>
      </c>
      <c r="J41" s="34">
        <v>4061167</v>
      </c>
      <c r="K41" s="34">
        <v>4074536</v>
      </c>
      <c r="L41" s="34">
        <v>4086923</v>
      </c>
      <c r="M41" s="34">
        <v>4098590</v>
      </c>
      <c r="N41" s="34">
        <v>4107051</v>
      </c>
      <c r="O41" s="34">
        <v>4112513</v>
      </c>
      <c r="P41" s="34">
        <v>4117672</v>
      </c>
      <c r="Q41" s="34">
        <v>4119222</v>
      </c>
      <c r="R41" s="34">
        <v>4117990</v>
      </c>
      <c r="S41" s="34">
        <v>4116747</v>
      </c>
      <c r="T41" s="34">
        <v>4118343</v>
      </c>
      <c r="U41" s="34">
        <v>4123830</v>
      </c>
      <c r="V41" s="34">
        <v>4132312</v>
      </c>
      <c r="W41" s="34">
        <v>4145048</v>
      </c>
      <c r="X41" s="34">
        <v>4164232</v>
      </c>
      <c r="Y41" s="34">
        <v>4193980</v>
      </c>
      <c r="Z41" s="34">
        <v>4228049</v>
      </c>
      <c r="AA41" s="34">
        <v>4257320</v>
      </c>
      <c r="AB41" s="34">
        <v>4282604</v>
      </c>
      <c r="AC41" s="34">
        <v>4307770</v>
      </c>
      <c r="AD41" s="34">
        <v>4338604</v>
      </c>
      <c r="AE41" s="34">
        <v>4361163</v>
      </c>
      <c r="AF41" s="34">
        <v>4367894</v>
      </c>
      <c r="AG41" s="34">
        <v>4370815</v>
      </c>
      <c r="AH41" s="34">
        <v>4373766</v>
      </c>
      <c r="AI41" s="34">
        <v>4377869</v>
      </c>
      <c r="AJ41" s="34">
        <v>4386436</v>
      </c>
      <c r="AK41" s="34">
        <v>4400599</v>
      </c>
      <c r="AL41" s="34">
        <v>4417776</v>
      </c>
      <c r="AM41" s="34">
        <v>4436882</v>
      </c>
      <c r="AN41" s="34">
        <v>4456484</v>
      </c>
      <c r="AO41" s="34">
        <v>4476431</v>
      </c>
      <c r="AP41" s="34">
        <v>4505036.5</v>
      </c>
      <c r="AQ41" s="34">
        <v>4543722</v>
      </c>
      <c r="AR41" s="34">
        <v>4583815.5</v>
      </c>
      <c r="AS41" s="34">
        <v>4626362</v>
      </c>
    </row>
    <row r="42" spans="1:45" ht="16.5" thickBot="1" thickTop="1">
      <c r="A42" s="4">
        <v>5</v>
      </c>
      <c r="B42" s="4"/>
      <c r="C42" s="32" t="str">
        <f>INDEX('[2]sex'!$D$3:$D$176,MATCH(D42,'[2]sex'!$B$3:$B$176,0))</f>
        <v>females</v>
      </c>
      <c r="D42" s="30" t="s">
        <v>30</v>
      </c>
      <c r="E42" s="34">
        <v>3989909</v>
      </c>
      <c r="F42" s="34">
        <v>4026557</v>
      </c>
      <c r="G42" s="34">
        <v>4055983</v>
      </c>
      <c r="H42" s="34">
        <v>4072203</v>
      </c>
      <c r="I42" s="34">
        <v>4083859</v>
      </c>
      <c r="J42" s="34">
        <v>4099393</v>
      </c>
      <c r="K42" s="34">
        <v>4118031</v>
      </c>
      <c r="L42" s="34">
        <v>4135388</v>
      </c>
      <c r="M42" s="34">
        <v>4153058</v>
      </c>
      <c r="N42" s="34">
        <v>4168726</v>
      </c>
      <c r="O42" s="34">
        <v>4181211</v>
      </c>
      <c r="P42" s="34">
        <v>4192802</v>
      </c>
      <c r="Q42" s="34">
        <v>4201263</v>
      </c>
      <c r="R42" s="34">
        <v>4207269</v>
      </c>
      <c r="S42" s="34">
        <v>4212282</v>
      </c>
      <c r="T42" s="34">
        <v>4218254</v>
      </c>
      <c r="U42" s="34">
        <v>4226551</v>
      </c>
      <c r="V42" s="34">
        <v>4237516</v>
      </c>
      <c r="W42" s="34">
        <v>4252751</v>
      </c>
      <c r="X42" s="34">
        <v>4272254</v>
      </c>
      <c r="Y42" s="34">
        <v>4298982</v>
      </c>
      <c r="Z42" s="34">
        <v>4330785</v>
      </c>
      <c r="AA42" s="34">
        <v>4360055</v>
      </c>
      <c r="AB42" s="34">
        <v>4385462</v>
      </c>
      <c r="AC42" s="34">
        <v>4410792</v>
      </c>
      <c r="AD42" s="34">
        <v>4442141</v>
      </c>
      <c r="AE42" s="34">
        <v>4465776</v>
      </c>
      <c r="AF42" s="34">
        <v>4473104</v>
      </c>
      <c r="AG42" s="34">
        <v>4475247</v>
      </c>
      <c r="AH42" s="34">
        <v>4477208</v>
      </c>
      <c r="AI42" s="34">
        <v>4480006</v>
      </c>
      <c r="AJ42" s="34">
        <v>4485674</v>
      </c>
      <c r="AK42" s="34">
        <v>4495361</v>
      </c>
      <c r="AL42" s="34">
        <v>4507182</v>
      </c>
      <c r="AM42" s="34">
        <v>4521348</v>
      </c>
      <c r="AN42" s="34">
        <v>4537048</v>
      </c>
      <c r="AO42" s="34">
        <v>4553142</v>
      </c>
      <c r="AP42" s="34">
        <v>4575468</v>
      </c>
      <c r="AQ42" s="34">
        <v>4604370</v>
      </c>
      <c r="AR42" s="34">
        <v>4635821.5</v>
      </c>
      <c r="AS42" s="34">
        <v>4672152.5</v>
      </c>
    </row>
    <row r="43" ht="14.25" thickTop="1"/>
  </sheetData>
  <sheetProtection/>
  <mergeCells count="2">
    <mergeCell ref="B1:M1"/>
    <mergeCell ref="D34:AP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2"/>
  <sheetViews>
    <sheetView tabSelected="1" zoomScalePageLayoutView="0" workbookViewId="0" topLeftCell="A1">
      <selection activeCell="C52" sqref="C52"/>
    </sheetView>
  </sheetViews>
  <sheetFormatPr defaultColWidth="9.125" defaultRowHeight="12.75"/>
  <cols>
    <col min="1" max="1" width="3.00390625" style="1" customWidth="1"/>
    <col min="2" max="2" width="5.50390625" style="1" customWidth="1"/>
    <col min="3" max="3" width="23.875" style="1" customWidth="1"/>
    <col min="4" max="4" width="21.875" style="2" customWidth="1"/>
    <col min="5" max="6" width="7.875" style="2" bestFit="1" customWidth="1"/>
    <col min="7" max="7" width="12.00390625" style="54" customWidth="1"/>
    <col min="8" max="25" width="6.25390625" style="1" customWidth="1"/>
    <col min="26" max="48" width="5.625" style="1" customWidth="1"/>
    <col min="49" max="58" width="7.875" style="1" bestFit="1" customWidth="1"/>
    <col min="59" max="60" width="7.50390625" style="1" bestFit="1" customWidth="1"/>
    <col min="61" max="61" width="9.00390625" style="1" customWidth="1"/>
    <col min="62" max="64" width="7.50390625" style="1" bestFit="1" customWidth="1"/>
    <col min="65" max="16384" width="9.125" style="1" customWidth="1"/>
  </cols>
  <sheetData>
    <row r="1" spans="2:13" s="4" customFormat="1" ht="30" thickBot="1">
      <c r="B1" s="71" t="s">
        <v>20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0" s="4" customFormat="1" ht="15" customHeight="1" thickBot="1" thickTop="1">
      <c r="A2" s="4">
        <v>1</v>
      </c>
      <c r="B2" s="4">
        <v>1</v>
      </c>
      <c r="C2" s="38" t="s">
        <v>0</v>
      </c>
      <c r="D2" s="75" t="s">
        <v>33</v>
      </c>
      <c r="E2" s="76"/>
      <c r="F2" s="76"/>
      <c r="G2" s="76"/>
      <c r="H2" s="76"/>
      <c r="I2" s="76"/>
      <c r="J2" s="77"/>
    </row>
    <row r="3" spans="1:10" s="4" customFormat="1" ht="28.5" thickBot="1" thickTop="1">
      <c r="A3" s="4">
        <v>1</v>
      </c>
      <c r="B3" s="4">
        <v>2</v>
      </c>
      <c r="C3" s="39" t="s">
        <v>19</v>
      </c>
      <c r="D3" s="78" t="s">
        <v>34</v>
      </c>
      <c r="E3" s="79"/>
      <c r="F3" s="79"/>
      <c r="G3" s="79"/>
      <c r="H3" s="79"/>
      <c r="I3" s="79"/>
      <c r="J3" s="80"/>
    </row>
    <row r="4" spans="1:7" s="4" customFormat="1" ht="15" customHeight="1" thickBot="1" thickTop="1">
      <c r="A4" s="4">
        <v>1</v>
      </c>
      <c r="B4" s="4">
        <v>3</v>
      </c>
      <c r="C4" s="40" t="s">
        <v>16</v>
      </c>
      <c r="D4" s="41">
        <f>INDEX('[1]показатели'!$C$3:$C$66,MATCH(D2,'[1]показатели'!$B$3:$B$66,0))</f>
        <v>19</v>
      </c>
      <c r="E4" s="5"/>
      <c r="F4" s="5"/>
      <c r="G4" s="42"/>
    </row>
    <row r="5" spans="1:7" s="4" customFormat="1" ht="15" customHeight="1" thickBot="1" thickTop="1">
      <c r="A5" s="4">
        <v>1</v>
      </c>
      <c r="B5" s="4">
        <v>4</v>
      </c>
      <c r="C5" s="40" t="s">
        <v>14</v>
      </c>
      <c r="D5" s="43" t="str">
        <f>INDEX('[1]показатели'!$D$3:$D$66,MATCH(D2,'[1]показатели'!$B$3:$B$66,0))</f>
        <v>MYPOP</v>
      </c>
      <c r="E5" s="5"/>
      <c r="F5" s="37"/>
      <c r="G5" s="44"/>
    </row>
    <row r="6" spans="1:7" s="4" customFormat="1" ht="28.5" thickBot="1" thickTop="1">
      <c r="A6" s="4">
        <v>1</v>
      </c>
      <c r="B6" s="4">
        <v>5</v>
      </c>
      <c r="C6" s="45" t="s">
        <v>9</v>
      </c>
      <c r="D6" s="43">
        <f>D8+D19</f>
        <v>3</v>
      </c>
      <c r="E6" s="5"/>
      <c r="F6" s="5"/>
      <c r="G6" s="44"/>
    </row>
    <row r="7" spans="3:7" s="4" customFormat="1" ht="11.25" customHeight="1" thickBot="1" thickTop="1">
      <c r="C7" s="5"/>
      <c r="D7" s="3"/>
      <c r="E7" s="5"/>
      <c r="F7" s="5"/>
      <c r="G7" s="44"/>
    </row>
    <row r="8" spans="1:7" s="4" customFormat="1" ht="32.25" thickBot="1" thickTop="1">
      <c r="A8" s="4">
        <v>1</v>
      </c>
      <c r="B8" s="4">
        <v>100</v>
      </c>
      <c r="C8" s="46" t="s">
        <v>1</v>
      </c>
      <c r="D8" s="14">
        <v>2</v>
      </c>
      <c r="E8" s="5"/>
      <c r="F8" s="5"/>
      <c r="G8" s="44"/>
    </row>
    <row r="9" spans="1:10" s="4" customFormat="1" ht="18.75" thickBot="1" thickTop="1">
      <c r="A9" s="4">
        <v>1</v>
      </c>
      <c r="B9" s="4">
        <v>111</v>
      </c>
      <c r="C9" s="38" t="s">
        <v>17</v>
      </c>
      <c r="D9" s="14" t="s">
        <v>46</v>
      </c>
      <c r="E9" s="37"/>
      <c r="F9" s="37"/>
      <c r="G9" s="44"/>
      <c r="H9" s="37"/>
      <c r="I9" s="37"/>
      <c r="J9" s="37"/>
    </row>
    <row r="10" spans="1:8" s="4" customFormat="1" ht="16.5" thickBot="1" thickTop="1">
      <c r="A10" s="4">
        <v>1</v>
      </c>
      <c r="B10" s="4">
        <v>112</v>
      </c>
      <c r="C10" s="40" t="s">
        <v>18</v>
      </c>
      <c r="D10" s="41">
        <f>INDEX('[1]категории'!$C$3:$C$21,MATCH(D9,'[1]категории'!$B$3:$B$21,0))</f>
        <v>13</v>
      </c>
      <c r="F10" s="5"/>
      <c r="G10" s="47"/>
      <c r="H10" s="5"/>
    </row>
    <row r="11" spans="1:7" s="4" customFormat="1" ht="16.5" thickBot="1" thickTop="1">
      <c r="A11" s="4">
        <v>1</v>
      </c>
      <c r="B11" s="4">
        <v>113</v>
      </c>
      <c r="C11" s="40" t="s">
        <v>7</v>
      </c>
      <c r="D11" s="43" t="str">
        <f>INDEX('[1]категории'!$D$3:$D$21,MATCH(D9,'[1]категории'!$B$3:$B$21,0))</f>
        <v>World</v>
      </c>
      <c r="F11" s="5"/>
      <c r="G11" s="42"/>
    </row>
    <row r="12" spans="1:7" s="4" customFormat="1" ht="15" customHeight="1" thickBot="1" thickTop="1">
      <c r="A12" s="4">
        <v>1</v>
      </c>
      <c r="B12" s="4">
        <v>114</v>
      </c>
      <c r="C12" s="40" t="s">
        <v>8</v>
      </c>
      <c r="D12" s="18">
        <v>1</v>
      </c>
      <c r="E12" s="5"/>
      <c r="F12" s="5"/>
      <c r="G12" s="42"/>
    </row>
    <row r="13" spans="3:7" s="4" customFormat="1" ht="9" customHeight="1" thickBot="1" thickTop="1">
      <c r="C13" s="5"/>
      <c r="D13" s="3"/>
      <c r="E13" s="5"/>
      <c r="F13" s="5"/>
      <c r="G13" s="42"/>
    </row>
    <row r="14" spans="1:5" s="4" customFormat="1" ht="15.75" customHeight="1" thickBot="1" thickTop="1">
      <c r="A14" s="4">
        <v>1</v>
      </c>
      <c r="B14" s="4">
        <v>121</v>
      </c>
      <c r="C14" s="10" t="s">
        <v>35</v>
      </c>
      <c r="D14" s="18" t="s">
        <v>24</v>
      </c>
      <c r="E14" s="5"/>
    </row>
    <row r="15" spans="1:4" s="4" customFormat="1" ht="16.5" thickBot="1" thickTop="1">
      <c r="A15" s="4">
        <v>1</v>
      </c>
      <c r="B15" s="4">
        <v>122</v>
      </c>
      <c r="C15" s="7" t="s">
        <v>36</v>
      </c>
      <c r="D15" s="15">
        <f>MATCH(D14,'[1]категории'!$B$3:$B$21,0)</f>
        <v>8</v>
      </c>
    </row>
    <row r="16" spans="1:4" s="4" customFormat="1" ht="16.5" thickBot="1" thickTop="1">
      <c r="A16" s="4">
        <v>1</v>
      </c>
      <c r="B16" s="4">
        <v>123</v>
      </c>
      <c r="C16" s="7" t="s">
        <v>37</v>
      </c>
      <c r="D16" s="17" t="str">
        <f>IF(ISNA(E37),"-?-",INDEX('[1]категории'!$D$3:$D$21,D15))</f>
        <v>sex</v>
      </c>
    </row>
    <row r="17" spans="1:5" s="4" customFormat="1" ht="18.75" thickBot="1" thickTop="1">
      <c r="A17" s="4">
        <v>1</v>
      </c>
      <c r="B17" s="4">
        <v>124</v>
      </c>
      <c r="C17" s="16" t="s">
        <v>38</v>
      </c>
      <c r="D17" s="18">
        <v>3</v>
      </c>
      <c r="E17" s="5"/>
    </row>
    <row r="18" spans="3:5" s="4" customFormat="1" ht="9.75" customHeight="1" thickBot="1" thickTop="1">
      <c r="C18" s="5"/>
      <c r="D18" s="3"/>
      <c r="E18" s="5"/>
    </row>
    <row r="19" spans="1:7" s="4" customFormat="1" ht="32.25" thickBot="1" thickTop="1">
      <c r="A19" s="4">
        <v>1</v>
      </c>
      <c r="B19" s="4">
        <v>200</v>
      </c>
      <c r="C19" s="46" t="s">
        <v>2</v>
      </c>
      <c r="D19" s="48">
        <v>1</v>
      </c>
      <c r="E19" s="5"/>
      <c r="F19" s="5"/>
      <c r="G19" s="42"/>
    </row>
    <row r="20" spans="1:7" s="4" customFormat="1" ht="15.75" customHeight="1" thickBot="1" thickTop="1">
      <c r="A20" s="4">
        <v>1</v>
      </c>
      <c r="B20" s="4">
        <v>211</v>
      </c>
      <c r="C20" s="38" t="s">
        <v>17</v>
      </c>
      <c r="D20" s="49" t="s">
        <v>3</v>
      </c>
      <c r="E20" s="5"/>
      <c r="F20" s="5"/>
      <c r="G20" s="42"/>
    </row>
    <row r="21" spans="1:7" s="4" customFormat="1" ht="16.5" thickBot="1" thickTop="1">
      <c r="A21" s="4">
        <v>1</v>
      </c>
      <c r="B21" s="4">
        <v>212</v>
      </c>
      <c r="C21" s="40" t="s">
        <v>18</v>
      </c>
      <c r="D21" s="41">
        <f>INDEX('[3]категории'!$C$3:$C$21,MATCH(D20,'[3]категории'!$B$3:$B$21,0))</f>
        <v>2</v>
      </c>
      <c r="F21" s="5"/>
      <c r="G21" s="42"/>
    </row>
    <row r="22" spans="1:7" s="4" customFormat="1" ht="16.5" thickBot="1" thickTop="1">
      <c r="A22" s="4">
        <v>1</v>
      </c>
      <c r="B22" s="4">
        <v>213</v>
      </c>
      <c r="C22" s="40" t="s">
        <v>7</v>
      </c>
      <c r="D22" s="50" t="str">
        <f>INDEX('[3]категории'!$D$3:$D$21,MATCH(D20,'[3]категории'!$B$3:$B$21,0))</f>
        <v>YEAR</v>
      </c>
      <c r="F22" s="5"/>
      <c r="G22" s="42"/>
    </row>
    <row r="23" spans="1:7" s="4" customFormat="1" ht="32.25" thickBot="1" thickTop="1">
      <c r="A23" s="4">
        <v>1</v>
      </c>
      <c r="B23" s="4">
        <v>214</v>
      </c>
      <c r="C23" s="46" t="s">
        <v>10</v>
      </c>
      <c r="D23" s="18">
        <v>41</v>
      </c>
      <c r="E23" s="5"/>
      <c r="F23" s="5"/>
      <c r="G23" s="42"/>
    </row>
    <row r="24" spans="3:7" s="4" customFormat="1" ht="9.75" customHeight="1" thickBot="1" thickTop="1">
      <c r="C24" s="5"/>
      <c r="D24" s="3"/>
      <c r="E24" s="5"/>
      <c r="F24" s="5"/>
      <c r="G24" s="42"/>
    </row>
    <row r="25" spans="1:7" s="4" customFormat="1" ht="15" customHeight="1" thickBot="1" thickTop="1">
      <c r="A25" s="4">
        <v>1</v>
      </c>
      <c r="B25" s="4">
        <v>14</v>
      </c>
      <c r="C25" s="40" t="s">
        <v>5</v>
      </c>
      <c r="D25" s="14" t="s">
        <v>25</v>
      </c>
      <c r="E25" s="5"/>
      <c r="F25" s="5"/>
      <c r="G25" s="42"/>
    </row>
    <row r="26" spans="3:7" s="4" customFormat="1" ht="9.75" customHeight="1" thickBot="1" thickTop="1">
      <c r="C26" s="5"/>
      <c r="D26" s="3"/>
      <c r="E26" s="5"/>
      <c r="F26" s="5"/>
      <c r="G26" s="42"/>
    </row>
    <row r="27" spans="1:7" s="4" customFormat="1" ht="16.5" thickBot="1" thickTop="1">
      <c r="A27" s="4">
        <v>1</v>
      </c>
      <c r="B27" s="4">
        <v>15</v>
      </c>
      <c r="C27" s="40" t="s">
        <v>11</v>
      </c>
      <c r="D27" s="51" t="s">
        <v>31</v>
      </c>
      <c r="E27" s="5"/>
      <c r="F27" s="5"/>
      <c r="G27" s="42"/>
    </row>
    <row r="28" spans="3:7" s="4" customFormat="1" ht="9.75" customHeight="1" thickBot="1" thickTop="1">
      <c r="C28" s="5"/>
      <c r="D28" s="3"/>
      <c r="E28" s="5"/>
      <c r="F28" s="5"/>
      <c r="G28" s="42"/>
    </row>
    <row r="29" spans="1:7" s="4" customFormat="1" ht="15" customHeight="1" thickBot="1" thickTop="1">
      <c r="A29" s="4">
        <v>1</v>
      </c>
      <c r="B29" s="4">
        <v>16</v>
      </c>
      <c r="C29" s="40" t="s">
        <v>6</v>
      </c>
      <c r="D29" s="69" t="s">
        <v>26</v>
      </c>
      <c r="E29" s="5"/>
      <c r="F29" s="5"/>
      <c r="G29" s="42"/>
    </row>
    <row r="30" spans="3:7" s="4" customFormat="1" ht="9.75" customHeight="1" thickBot="1" thickTop="1">
      <c r="C30" s="5"/>
      <c r="D30" s="3"/>
      <c r="E30" s="5"/>
      <c r="F30" s="5"/>
      <c r="G30" s="42"/>
    </row>
    <row r="31" spans="1:7" s="4" customFormat="1" ht="28.5" thickBot="1" thickTop="1">
      <c r="A31" s="4">
        <v>1</v>
      </c>
      <c r="B31" s="4">
        <v>17</v>
      </c>
      <c r="C31" s="45" t="s">
        <v>15</v>
      </c>
      <c r="D31" s="52">
        <v>40518</v>
      </c>
      <c r="E31" s="5"/>
      <c r="F31" s="5"/>
      <c r="G31" s="42"/>
    </row>
    <row r="32" spans="3:7" s="4" customFormat="1" ht="9.75" customHeight="1" thickBot="1" thickTop="1">
      <c r="C32" s="5"/>
      <c r="D32" s="3"/>
      <c r="E32" s="5"/>
      <c r="F32" s="5"/>
      <c r="G32" s="42"/>
    </row>
    <row r="33" spans="1:7" s="4" customFormat="1" ht="15" customHeight="1" thickBot="1" thickTop="1">
      <c r="A33" s="4">
        <v>1</v>
      </c>
      <c r="B33" s="4">
        <v>18</v>
      </c>
      <c r="C33" s="45" t="s">
        <v>12</v>
      </c>
      <c r="D33" s="53">
        <f ca="1">TODAY()</f>
        <v>41000</v>
      </c>
      <c r="E33" s="5"/>
      <c r="F33" s="5"/>
      <c r="G33" s="42"/>
    </row>
    <row r="34" spans="3:7" s="4" customFormat="1" ht="9.75" customHeight="1" thickBot="1" thickTop="1">
      <c r="C34" s="5"/>
      <c r="D34" s="3"/>
      <c r="E34" s="5"/>
      <c r="F34" s="5"/>
      <c r="G34" s="42"/>
    </row>
    <row r="35" spans="1:7" s="4" customFormat="1" ht="15" customHeight="1" thickBot="1" thickTop="1">
      <c r="A35" s="4">
        <v>1</v>
      </c>
      <c r="B35" s="4">
        <v>19</v>
      </c>
      <c r="C35" s="40" t="s">
        <v>13</v>
      </c>
      <c r="D35" s="18" t="s">
        <v>27</v>
      </c>
      <c r="E35" s="5"/>
      <c r="F35" s="5"/>
      <c r="G35" s="42"/>
    </row>
    <row r="36" spans="1:3" ht="9.75" customHeight="1" thickBot="1" thickTop="1">
      <c r="A36" s="4"/>
      <c r="C36" s="2"/>
    </row>
    <row r="37" spans="1:7" s="4" customFormat="1" ht="15" customHeight="1" thickBot="1" thickTop="1">
      <c r="A37" s="4">
        <v>1</v>
      </c>
      <c r="B37" s="4">
        <v>20</v>
      </c>
      <c r="C37" s="40" t="s">
        <v>4</v>
      </c>
      <c r="D37" s="14" t="s">
        <v>32</v>
      </c>
      <c r="E37" s="5"/>
      <c r="F37" s="5"/>
      <c r="G37" s="42"/>
    </row>
    <row r="38" spans="1:3" ht="9.75" customHeight="1" thickBot="1" thickTop="1">
      <c r="A38" s="4"/>
      <c r="C38" s="2"/>
    </row>
    <row r="39" spans="1:42" s="4" customFormat="1" ht="18.75" thickBot="1" thickTop="1">
      <c r="A39" s="4">
        <v>1</v>
      </c>
      <c r="B39" s="4">
        <v>21</v>
      </c>
      <c r="C39" s="40" t="s">
        <v>21</v>
      </c>
      <c r="D39" s="73" t="s">
        <v>28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</row>
    <row r="40" spans="1:16" ht="6.75" customHeight="1" thickBot="1" thickTop="1">
      <c r="A40" s="4"/>
      <c r="C40" s="55"/>
      <c r="E40" s="5"/>
      <c r="K40" s="2"/>
      <c r="P40" s="2"/>
    </row>
    <row r="41" spans="1:44" ht="15" customHeight="1" thickBot="1" thickTop="1">
      <c r="A41" s="4">
        <v>1</v>
      </c>
      <c r="B41" s="4">
        <v>22</v>
      </c>
      <c r="C41" s="56" t="s">
        <v>39</v>
      </c>
      <c r="D41" s="14"/>
      <c r="E41" s="5"/>
      <c r="F41" s="5"/>
      <c r="G41" s="42"/>
      <c r="H41" s="4"/>
      <c r="I41" s="4"/>
      <c r="J41" s="4"/>
      <c r="K41" s="5"/>
      <c r="L41" s="4"/>
      <c r="M41" s="4"/>
      <c r="N41" s="4"/>
      <c r="O41" s="4"/>
      <c r="P41" s="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16" ht="6.75" customHeight="1" thickBot="1" thickTop="1">
      <c r="A42" s="4"/>
      <c r="C42" s="55"/>
      <c r="K42" s="2"/>
      <c r="P42" s="2"/>
    </row>
    <row r="43" spans="1:44" ht="15" customHeight="1" thickBot="1" thickTop="1">
      <c r="A43" s="4">
        <v>1</v>
      </c>
      <c r="B43" s="4">
        <v>23</v>
      </c>
      <c r="C43" s="56" t="s">
        <v>40</v>
      </c>
      <c r="D43" s="14" t="s">
        <v>41</v>
      </c>
      <c r="E43" s="57"/>
      <c r="F43" s="57"/>
      <c r="G43" s="44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</row>
    <row r="44" ht="3.75" customHeight="1" thickTop="1">
      <c r="A44" s="4"/>
    </row>
    <row r="45" spans="1:63" ht="3.75" customHeight="1">
      <c r="A45" s="4"/>
      <c r="B45" s="4"/>
      <c r="G45" s="5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7" s="20" customFormat="1" ht="15">
      <c r="A46" s="19"/>
      <c r="B46" s="19"/>
      <c r="C46" s="26" t="s">
        <v>22</v>
      </c>
      <c r="D46" s="21"/>
      <c r="E46" s="21"/>
      <c r="F46" s="21"/>
      <c r="G46" s="59"/>
    </row>
    <row r="47" spans="1:48" s="23" customFormat="1" ht="15">
      <c r="A47" s="22">
        <v>2</v>
      </c>
      <c r="B47" s="60"/>
      <c r="C47" s="61">
        <v>3</v>
      </c>
      <c r="D47" s="61">
        <v>4</v>
      </c>
      <c r="E47" s="22"/>
      <c r="F47" s="24">
        <v>3</v>
      </c>
      <c r="G47" s="23">
        <v>4</v>
      </c>
      <c r="H47" s="23">
        <v>5</v>
      </c>
      <c r="I47" s="23">
        <v>5</v>
      </c>
      <c r="J47" s="23">
        <v>5</v>
      </c>
      <c r="K47" s="23">
        <v>5</v>
      </c>
      <c r="L47" s="23">
        <v>5</v>
      </c>
      <c r="M47" s="23">
        <v>5</v>
      </c>
      <c r="N47" s="23">
        <v>5</v>
      </c>
      <c r="O47" s="23">
        <v>5</v>
      </c>
      <c r="P47" s="23">
        <v>5</v>
      </c>
      <c r="Q47" s="23">
        <v>5</v>
      </c>
      <c r="R47" s="23">
        <v>5</v>
      </c>
      <c r="S47" s="23">
        <v>5</v>
      </c>
      <c r="T47" s="23">
        <v>5</v>
      </c>
      <c r="U47" s="23">
        <v>5</v>
      </c>
      <c r="V47" s="23">
        <v>5</v>
      </c>
      <c r="W47" s="23">
        <v>5</v>
      </c>
      <c r="X47" s="23">
        <v>5</v>
      </c>
      <c r="Y47" s="23">
        <v>5</v>
      </c>
      <c r="Z47" s="23">
        <v>5</v>
      </c>
      <c r="AA47" s="23">
        <v>5</v>
      </c>
      <c r="AB47" s="23">
        <v>5</v>
      </c>
      <c r="AC47" s="23">
        <v>5</v>
      </c>
      <c r="AD47" s="23">
        <v>5</v>
      </c>
      <c r="AE47" s="23">
        <v>5</v>
      </c>
      <c r="AF47" s="23">
        <v>5</v>
      </c>
      <c r="AG47" s="23">
        <v>5</v>
      </c>
      <c r="AH47" s="23">
        <v>5</v>
      </c>
      <c r="AI47" s="23">
        <v>5</v>
      </c>
      <c r="AJ47" s="23">
        <v>5</v>
      </c>
      <c r="AK47" s="23">
        <v>5</v>
      </c>
      <c r="AL47" s="23">
        <v>5</v>
      </c>
      <c r="AM47" s="23">
        <v>5</v>
      </c>
      <c r="AN47" s="23">
        <v>5</v>
      </c>
      <c r="AO47" s="23">
        <v>5</v>
      </c>
      <c r="AP47" s="23">
        <v>5</v>
      </c>
      <c r="AQ47" s="23">
        <v>5</v>
      </c>
      <c r="AR47" s="23">
        <v>5</v>
      </c>
      <c r="AS47" s="23">
        <v>5</v>
      </c>
      <c r="AT47" s="23">
        <v>5</v>
      </c>
      <c r="AU47" s="23">
        <v>5</v>
      </c>
      <c r="AV47" s="23">
        <v>5</v>
      </c>
    </row>
    <row r="48" spans="1:48" ht="15.75" thickBot="1">
      <c r="A48" s="4">
        <v>3</v>
      </c>
      <c r="B48" s="62"/>
      <c r="C48" s="62"/>
      <c r="D48" s="62" t="s">
        <v>42</v>
      </c>
      <c r="E48" s="62"/>
      <c r="F48" s="62"/>
      <c r="G48" s="63" t="s">
        <v>23</v>
      </c>
      <c r="H48" s="64">
        <f>INDEX('[1]period'!$D$3:$D$176,MATCH(H49,'[1]period'!$B$3:$B$176,0))</f>
        <v>1969</v>
      </c>
      <c r="I48" s="64">
        <f>INDEX('[1]period'!$D$3:$D$176,MATCH(I49,'[1]period'!$B$3:$B$176,0))</f>
        <v>1970</v>
      </c>
      <c r="J48" s="64">
        <f>INDEX('[1]period'!$D$3:$D$176,MATCH(J49,'[1]period'!$B$3:$B$176,0))</f>
        <v>1971</v>
      </c>
      <c r="K48" s="64">
        <f>INDEX('[1]period'!$D$3:$D$176,MATCH(K49,'[1]period'!$B$3:$B$176,0))</f>
        <v>1972</v>
      </c>
      <c r="L48" s="64">
        <f>INDEX('[1]period'!$D$3:$D$176,MATCH(L49,'[1]period'!$B$3:$B$176,0))</f>
        <v>1973</v>
      </c>
      <c r="M48" s="64">
        <f>INDEX('[1]period'!$D$3:$D$176,MATCH(M49,'[1]period'!$B$3:$B$176,0))</f>
        <v>1974</v>
      </c>
      <c r="N48" s="64">
        <f>INDEX('[1]period'!$D$3:$D$176,MATCH(N49,'[1]period'!$B$3:$B$176,0))</f>
        <v>1975</v>
      </c>
      <c r="O48" s="64">
        <f>INDEX('[1]period'!$D$3:$D$176,MATCH(O49,'[1]period'!$B$3:$B$176,0))</f>
        <v>1976</v>
      </c>
      <c r="P48" s="64">
        <f>INDEX('[1]period'!$D$3:$D$176,MATCH(P49,'[1]period'!$B$3:$B$176,0))</f>
        <v>1977</v>
      </c>
      <c r="Q48" s="64">
        <f>INDEX('[1]period'!$D$3:$D$176,MATCH(Q49,'[1]period'!$B$3:$B$176,0))</f>
        <v>1978</v>
      </c>
      <c r="R48" s="64">
        <f>INDEX('[1]period'!$D$3:$D$176,MATCH(R49,'[1]period'!$B$3:$B$176,0))</f>
        <v>1979</v>
      </c>
      <c r="S48" s="64">
        <f>INDEX('[1]period'!$D$3:$D$176,MATCH(S49,'[1]period'!$B$3:$B$176,0))</f>
        <v>1980</v>
      </c>
      <c r="T48" s="64">
        <f>INDEX('[1]period'!$D$3:$D$176,MATCH(T49,'[1]period'!$B$3:$B$176,0))</f>
        <v>1981</v>
      </c>
      <c r="U48" s="64">
        <f>INDEX('[1]period'!$D$3:$D$176,MATCH(U49,'[1]period'!$B$3:$B$176,0))</f>
        <v>1982</v>
      </c>
      <c r="V48" s="64">
        <f>INDEX('[1]period'!$D$3:$D$176,MATCH(V49,'[1]period'!$B$3:$B$176,0))</f>
        <v>1983</v>
      </c>
      <c r="W48" s="64">
        <f>INDEX('[1]period'!$D$3:$D$176,MATCH(W49,'[1]period'!$B$3:$B$176,0))</f>
        <v>1984</v>
      </c>
      <c r="X48" s="64">
        <f>INDEX('[1]period'!$D$3:$D$176,MATCH(X49,'[1]period'!$B$3:$B$176,0))</f>
        <v>1985</v>
      </c>
      <c r="Y48" s="64">
        <f>INDEX('[1]period'!$D$3:$D$176,MATCH(Y49,'[1]period'!$B$3:$B$176,0))</f>
        <v>1986</v>
      </c>
      <c r="Z48" s="64">
        <f>INDEX('[1]period'!$D$3:$D$176,MATCH(Z49,'[1]period'!$B$3:$B$176,0))</f>
        <v>1987</v>
      </c>
      <c r="AA48" s="64">
        <f>INDEX('[1]period'!$D$3:$D$176,MATCH(AA49,'[1]period'!$B$3:$B$176,0))</f>
        <v>1988</v>
      </c>
      <c r="AB48" s="64">
        <f>INDEX('[1]period'!$D$3:$D$176,MATCH(AB49,'[1]period'!$B$3:$B$176,0))</f>
        <v>1989</v>
      </c>
      <c r="AC48" s="64">
        <f>INDEX('[1]period'!$D$3:$D$176,MATCH(AC49,'[1]period'!$B$3:$B$176,0))</f>
        <v>1990</v>
      </c>
      <c r="AD48" s="64">
        <f>INDEX('[1]period'!$D$3:$D$176,MATCH(AD49,'[1]period'!$B$3:$B$176,0))</f>
        <v>1991</v>
      </c>
      <c r="AE48" s="64">
        <f>INDEX('[1]period'!$D$3:$D$176,MATCH(AE49,'[1]period'!$B$3:$B$176,0))</f>
        <v>1992</v>
      </c>
      <c r="AF48" s="64">
        <f>INDEX('[1]period'!$D$3:$D$176,MATCH(AF49,'[1]period'!$B$3:$B$176,0))</f>
        <v>1993</v>
      </c>
      <c r="AG48" s="64">
        <f>INDEX('[1]period'!$D$3:$D$176,MATCH(AG49,'[1]period'!$B$3:$B$176,0))</f>
        <v>1994</v>
      </c>
      <c r="AH48" s="64">
        <f>INDEX('[1]period'!$D$3:$D$176,MATCH(AH49,'[1]period'!$B$3:$B$176,0))</f>
        <v>1995</v>
      </c>
      <c r="AI48" s="64">
        <f>INDEX('[1]period'!$D$3:$D$176,MATCH(AI49,'[1]period'!$B$3:$B$176,0))</f>
        <v>1996</v>
      </c>
      <c r="AJ48" s="64">
        <f>INDEX('[1]period'!$D$3:$D$176,MATCH(AJ49,'[1]period'!$B$3:$B$176,0))</f>
        <v>1997</v>
      </c>
      <c r="AK48" s="64">
        <f>INDEX('[1]period'!$D$3:$D$176,MATCH(AK49,'[1]period'!$B$3:$B$176,0))</f>
        <v>1998</v>
      </c>
      <c r="AL48" s="64">
        <f>INDEX('[1]period'!$D$3:$D$176,MATCH(AL49,'[1]period'!$B$3:$B$176,0))</f>
        <v>1999</v>
      </c>
      <c r="AM48" s="64">
        <f>INDEX('[1]period'!$D$3:$D$176,MATCH(AM49,'[1]period'!$B$3:$B$176,0))</f>
        <v>2000</v>
      </c>
      <c r="AN48" s="64">
        <f>INDEX('[1]period'!$D$3:$D$176,MATCH(AN49,'[1]period'!$B$3:$B$176,0))</f>
        <v>2001</v>
      </c>
      <c r="AO48" s="64">
        <f>INDEX('[1]period'!$D$3:$D$176,MATCH(AO49,'[1]period'!$B$3:$B$176,0))</f>
        <v>2002</v>
      </c>
      <c r="AP48" s="64">
        <f>INDEX('[1]period'!$D$3:$D$176,MATCH(AP49,'[1]period'!$B$3:$B$176,0))</f>
        <v>2003</v>
      </c>
      <c r="AQ48" s="64">
        <f>INDEX('[1]period'!$D$3:$D$176,MATCH(AQ49,'[1]period'!$B$3:$B$176,0))</f>
        <v>2004</v>
      </c>
      <c r="AR48" s="64">
        <f>INDEX('[1]period'!$D$3:$D$176,MATCH(AR49,'[1]period'!$B$3:$B$176,0))</f>
        <v>2005</v>
      </c>
      <c r="AS48" s="64">
        <f>INDEX('[1]period'!$D$3:$D$176,MATCH(AS49,'[1]period'!$B$3:$B$176,0))</f>
        <v>2006</v>
      </c>
      <c r="AT48" s="64">
        <f>INDEX('[1]period'!$D$3:$D$176,MATCH(AT49,'[1]period'!$B$3:$B$176,0))</f>
        <v>2007</v>
      </c>
      <c r="AU48" s="64">
        <f>INDEX('[1]period'!$D$3:$D$176,MATCH(AU49,'[1]period'!$B$3:$B$176,0))</f>
        <v>2008</v>
      </c>
      <c r="AV48" s="64">
        <f>INDEX('[1]period'!$D$3:$D$176,MATCH(AV49,'[1]period'!$B$3:$B$176,0))</f>
        <v>2009</v>
      </c>
    </row>
    <row r="49" spans="1:48" ht="16.5" thickBot="1" thickTop="1">
      <c r="A49" s="4">
        <v>4</v>
      </c>
      <c r="B49" s="62"/>
      <c r="C49" s="62" t="s">
        <v>23</v>
      </c>
      <c r="D49" s="65" t="s">
        <v>43</v>
      </c>
      <c r="E49" s="62" t="s">
        <v>42</v>
      </c>
      <c r="F49" s="31" t="s">
        <v>23</v>
      </c>
      <c r="G49" s="28" t="s">
        <v>24</v>
      </c>
      <c r="H49" s="67">
        <v>1969</v>
      </c>
      <c r="I49" s="67">
        <v>1970</v>
      </c>
      <c r="J49" s="67">
        <v>1971</v>
      </c>
      <c r="K49" s="67">
        <v>1972</v>
      </c>
      <c r="L49" s="67">
        <v>1973</v>
      </c>
      <c r="M49" s="67">
        <v>1974</v>
      </c>
      <c r="N49" s="67">
        <v>1975</v>
      </c>
      <c r="O49" s="67">
        <v>1976</v>
      </c>
      <c r="P49" s="67">
        <v>1977</v>
      </c>
      <c r="Q49" s="67">
        <v>1978</v>
      </c>
      <c r="R49" s="67">
        <v>1979</v>
      </c>
      <c r="S49" s="67">
        <v>1980</v>
      </c>
      <c r="T49" s="67">
        <v>1981</v>
      </c>
      <c r="U49" s="67">
        <v>1982</v>
      </c>
      <c r="V49" s="67">
        <v>1983</v>
      </c>
      <c r="W49" s="67">
        <v>1984</v>
      </c>
      <c r="X49" s="67">
        <v>1985</v>
      </c>
      <c r="Y49" s="67">
        <v>1986</v>
      </c>
      <c r="Z49" s="67">
        <v>1987</v>
      </c>
      <c r="AA49" s="67">
        <v>1988</v>
      </c>
      <c r="AB49" s="67">
        <v>1989</v>
      </c>
      <c r="AC49" s="67">
        <v>1990</v>
      </c>
      <c r="AD49" s="67">
        <v>1991</v>
      </c>
      <c r="AE49" s="67">
        <v>1992</v>
      </c>
      <c r="AF49" s="67">
        <v>1993</v>
      </c>
      <c r="AG49" s="67">
        <v>1994</v>
      </c>
      <c r="AH49" s="67">
        <v>1995</v>
      </c>
      <c r="AI49" s="67">
        <v>1996</v>
      </c>
      <c r="AJ49" s="67">
        <v>1997</v>
      </c>
      <c r="AK49" s="67">
        <v>1998</v>
      </c>
      <c r="AL49" s="67">
        <v>1999</v>
      </c>
      <c r="AM49" s="67">
        <v>2000</v>
      </c>
      <c r="AN49" s="67">
        <v>2001</v>
      </c>
      <c r="AO49" s="67">
        <v>2002</v>
      </c>
      <c r="AP49" s="67">
        <v>2003</v>
      </c>
      <c r="AQ49" s="67">
        <v>2004</v>
      </c>
      <c r="AR49" s="67">
        <v>2005</v>
      </c>
      <c r="AS49" s="67">
        <v>2006</v>
      </c>
      <c r="AT49" s="67">
        <v>2007</v>
      </c>
      <c r="AU49" s="67">
        <v>2008</v>
      </c>
      <c r="AV49" s="67">
        <v>2009</v>
      </c>
    </row>
    <row r="50" spans="1:48" ht="16.5" thickBot="1" thickTop="1">
      <c r="A50" s="4">
        <v>5</v>
      </c>
      <c r="B50" s="15"/>
      <c r="C50" s="70" t="str">
        <f>INDEX('[2]world'!$D$3:$D$400,MATCH(D50,'[2]world'!$B$3:$B$400,0))</f>
        <v>SWE</v>
      </c>
      <c r="D50" s="66" t="s">
        <v>44</v>
      </c>
      <c r="E50" s="15">
        <f>MATCH(G50,'[2]sex'!$B$3:$B$101,0)</f>
        <v>1</v>
      </c>
      <c r="F50" s="32" t="str">
        <f>INDEX('[2]sex'!$D$3:$D$176,MATCH(G50,'[2]sex'!$B$3:$B$176,0))</f>
        <v>males</v>
      </c>
      <c r="G50" s="30" t="s">
        <v>29</v>
      </c>
      <c r="H50" s="68">
        <v>3977823</v>
      </c>
      <c r="I50" s="68">
        <v>4016149</v>
      </c>
      <c r="J50" s="68">
        <v>4042171</v>
      </c>
      <c r="K50" s="68">
        <v>4049944</v>
      </c>
      <c r="L50" s="68">
        <v>4052920</v>
      </c>
      <c r="M50" s="68">
        <v>4061167</v>
      </c>
      <c r="N50" s="68">
        <v>4074536</v>
      </c>
      <c r="O50" s="68">
        <v>4086923</v>
      </c>
      <c r="P50" s="68">
        <v>4098590</v>
      </c>
      <c r="Q50" s="68">
        <v>4107051</v>
      </c>
      <c r="R50" s="68">
        <v>4112513</v>
      </c>
      <c r="S50" s="68">
        <v>4117672</v>
      </c>
      <c r="T50" s="68">
        <v>4119222</v>
      </c>
      <c r="U50" s="68">
        <v>4117990</v>
      </c>
      <c r="V50" s="68">
        <v>4116747</v>
      </c>
      <c r="W50" s="68">
        <v>4118343</v>
      </c>
      <c r="X50" s="68">
        <v>4123830</v>
      </c>
      <c r="Y50" s="68">
        <v>4132312</v>
      </c>
      <c r="Z50" s="68">
        <v>4145048</v>
      </c>
      <c r="AA50" s="68">
        <v>4164232</v>
      </c>
      <c r="AB50" s="68">
        <v>4193980</v>
      </c>
      <c r="AC50" s="68">
        <v>4228049</v>
      </c>
      <c r="AD50" s="68">
        <v>4257320</v>
      </c>
      <c r="AE50" s="68">
        <v>4282604</v>
      </c>
      <c r="AF50" s="68">
        <v>4307770</v>
      </c>
      <c r="AG50" s="68">
        <v>4338604</v>
      </c>
      <c r="AH50" s="68">
        <v>4361163</v>
      </c>
      <c r="AI50" s="68">
        <v>4367894</v>
      </c>
      <c r="AJ50" s="68">
        <v>4370815</v>
      </c>
      <c r="AK50" s="68">
        <v>4373766</v>
      </c>
      <c r="AL50" s="68">
        <v>4377869</v>
      </c>
      <c r="AM50" s="68">
        <v>4386436</v>
      </c>
      <c r="AN50" s="68">
        <v>4400599</v>
      </c>
      <c r="AO50" s="68">
        <v>4417776</v>
      </c>
      <c r="AP50" s="68">
        <v>4436882</v>
      </c>
      <c r="AQ50" s="68">
        <v>4456484</v>
      </c>
      <c r="AR50" s="68">
        <v>4476431</v>
      </c>
      <c r="AS50" s="68">
        <v>4505036.5</v>
      </c>
      <c r="AT50" s="68">
        <v>4543722</v>
      </c>
      <c r="AU50" s="68">
        <v>4583815.5</v>
      </c>
      <c r="AV50" s="68">
        <v>4626362</v>
      </c>
    </row>
    <row r="51" spans="1:48" ht="16.5" thickBot="1" thickTop="1">
      <c r="A51" s="4">
        <v>5</v>
      </c>
      <c r="B51" s="15"/>
      <c r="C51" s="70" t="str">
        <f>INDEX('[2]world'!$D$3:$D$400,MATCH(D51,'[2]world'!$B$3:$B$400,0))</f>
        <v>SWE</v>
      </c>
      <c r="D51" s="66" t="s">
        <v>44</v>
      </c>
      <c r="E51" s="15">
        <f>MATCH(G51,'[2]sex'!$B$3:$B$101,0)</f>
        <v>2</v>
      </c>
      <c r="F51" s="32" t="str">
        <f>INDEX('[2]sex'!$D$3:$D$176,MATCH(G51,'[2]sex'!$B$3:$B$176,0))</f>
        <v>females</v>
      </c>
      <c r="G51" s="30" t="s">
        <v>30</v>
      </c>
      <c r="H51" s="68">
        <v>3989909</v>
      </c>
      <c r="I51" s="68">
        <v>4026557</v>
      </c>
      <c r="J51" s="68">
        <v>4055983</v>
      </c>
      <c r="K51" s="68">
        <v>4072203</v>
      </c>
      <c r="L51" s="68">
        <v>4083859</v>
      </c>
      <c r="M51" s="68">
        <v>4099393</v>
      </c>
      <c r="N51" s="68">
        <v>4118031</v>
      </c>
      <c r="O51" s="68">
        <v>4135388</v>
      </c>
      <c r="P51" s="68">
        <v>4153058</v>
      </c>
      <c r="Q51" s="68">
        <v>4168726</v>
      </c>
      <c r="R51" s="68">
        <v>4181211</v>
      </c>
      <c r="S51" s="68">
        <v>4192802</v>
      </c>
      <c r="T51" s="68">
        <v>4201263</v>
      </c>
      <c r="U51" s="68">
        <v>4207269</v>
      </c>
      <c r="V51" s="68">
        <v>4212282</v>
      </c>
      <c r="W51" s="68">
        <v>4218254</v>
      </c>
      <c r="X51" s="68">
        <v>4226551</v>
      </c>
      <c r="Y51" s="68">
        <v>4237516</v>
      </c>
      <c r="Z51" s="68">
        <v>4252751</v>
      </c>
      <c r="AA51" s="68">
        <v>4272254</v>
      </c>
      <c r="AB51" s="68">
        <v>4298982</v>
      </c>
      <c r="AC51" s="68">
        <v>4330785</v>
      </c>
      <c r="AD51" s="68">
        <v>4360055</v>
      </c>
      <c r="AE51" s="68">
        <v>4385462</v>
      </c>
      <c r="AF51" s="68">
        <v>4410792</v>
      </c>
      <c r="AG51" s="68">
        <v>4442141</v>
      </c>
      <c r="AH51" s="68">
        <v>4465776</v>
      </c>
      <c r="AI51" s="68">
        <v>4473104</v>
      </c>
      <c r="AJ51" s="68">
        <v>4475247</v>
      </c>
      <c r="AK51" s="68">
        <v>4477208</v>
      </c>
      <c r="AL51" s="68">
        <v>4480006</v>
      </c>
      <c r="AM51" s="68">
        <v>4485674</v>
      </c>
      <c r="AN51" s="68">
        <v>4495361</v>
      </c>
      <c r="AO51" s="68">
        <v>4507182</v>
      </c>
      <c r="AP51" s="68">
        <v>4521348</v>
      </c>
      <c r="AQ51" s="68">
        <v>4537048</v>
      </c>
      <c r="AR51" s="68">
        <v>4553142</v>
      </c>
      <c r="AS51" s="68">
        <v>4575468</v>
      </c>
      <c r="AT51" s="68">
        <v>4604370</v>
      </c>
      <c r="AU51" s="68">
        <v>4635821.5</v>
      </c>
      <c r="AV51" s="68">
        <v>4672152.5</v>
      </c>
    </row>
    <row r="52" spans="1:48" ht="16.5" thickBot="1" thickTop="1">
      <c r="A52" s="4">
        <v>5</v>
      </c>
      <c r="B52" s="15"/>
      <c r="C52" s="70" t="str">
        <f>INDEX('[2]world'!$D$3:$D$400,MATCH(D52,'[2]world'!$B$3:$B$400,0))</f>
        <v>SWE</v>
      </c>
      <c r="D52" s="66" t="s">
        <v>44</v>
      </c>
      <c r="E52" s="15">
        <f>MATCH(G52,'[2]sex'!$B$3:$B$101,0)</f>
        <v>3</v>
      </c>
      <c r="F52" s="32" t="str">
        <f>INDEX('[2]sex'!$D$3:$D$176,MATCH(G52,'[2]sex'!$B$3:$B$176,0))</f>
        <v>both_s</v>
      </c>
      <c r="G52" s="28" t="s">
        <v>45</v>
      </c>
      <c r="H52" s="68">
        <f>SUM(H50:H51)</f>
        <v>7967732</v>
      </c>
      <c r="I52" s="68">
        <f aca="true" t="shared" si="0" ref="I52:AV52">SUM(I50:I51)</f>
        <v>8042706</v>
      </c>
      <c r="J52" s="68">
        <f t="shared" si="0"/>
        <v>8098154</v>
      </c>
      <c r="K52" s="68">
        <f t="shared" si="0"/>
        <v>8122147</v>
      </c>
      <c r="L52" s="68">
        <f t="shared" si="0"/>
        <v>8136779</v>
      </c>
      <c r="M52" s="68">
        <f t="shared" si="0"/>
        <v>8160560</v>
      </c>
      <c r="N52" s="68">
        <f t="shared" si="0"/>
        <v>8192567</v>
      </c>
      <c r="O52" s="68">
        <f t="shared" si="0"/>
        <v>8222311</v>
      </c>
      <c r="P52" s="68">
        <f t="shared" si="0"/>
        <v>8251648</v>
      </c>
      <c r="Q52" s="68">
        <f t="shared" si="0"/>
        <v>8275777</v>
      </c>
      <c r="R52" s="68">
        <f t="shared" si="0"/>
        <v>8293724</v>
      </c>
      <c r="S52" s="68">
        <f t="shared" si="0"/>
        <v>8310474</v>
      </c>
      <c r="T52" s="68">
        <f t="shared" si="0"/>
        <v>8320485</v>
      </c>
      <c r="U52" s="68">
        <f t="shared" si="0"/>
        <v>8325259</v>
      </c>
      <c r="V52" s="68">
        <f t="shared" si="0"/>
        <v>8329029</v>
      </c>
      <c r="W52" s="68">
        <f t="shared" si="0"/>
        <v>8336597</v>
      </c>
      <c r="X52" s="68">
        <f t="shared" si="0"/>
        <v>8350381</v>
      </c>
      <c r="Y52" s="68">
        <f t="shared" si="0"/>
        <v>8369828</v>
      </c>
      <c r="Z52" s="68">
        <f t="shared" si="0"/>
        <v>8397799</v>
      </c>
      <c r="AA52" s="68">
        <f t="shared" si="0"/>
        <v>8436486</v>
      </c>
      <c r="AB52" s="68">
        <f t="shared" si="0"/>
        <v>8492962</v>
      </c>
      <c r="AC52" s="68">
        <f t="shared" si="0"/>
        <v>8558834</v>
      </c>
      <c r="AD52" s="68">
        <f t="shared" si="0"/>
        <v>8617375</v>
      </c>
      <c r="AE52" s="68">
        <f t="shared" si="0"/>
        <v>8668066</v>
      </c>
      <c r="AF52" s="68">
        <f t="shared" si="0"/>
        <v>8718562</v>
      </c>
      <c r="AG52" s="68">
        <f t="shared" si="0"/>
        <v>8780745</v>
      </c>
      <c r="AH52" s="68">
        <f t="shared" si="0"/>
        <v>8826939</v>
      </c>
      <c r="AI52" s="68">
        <f t="shared" si="0"/>
        <v>8840998</v>
      </c>
      <c r="AJ52" s="68">
        <f t="shared" si="0"/>
        <v>8846062</v>
      </c>
      <c r="AK52" s="68">
        <f t="shared" si="0"/>
        <v>8850974</v>
      </c>
      <c r="AL52" s="68">
        <f t="shared" si="0"/>
        <v>8857875</v>
      </c>
      <c r="AM52" s="68">
        <f t="shared" si="0"/>
        <v>8872110</v>
      </c>
      <c r="AN52" s="68">
        <f t="shared" si="0"/>
        <v>8895960</v>
      </c>
      <c r="AO52" s="68">
        <f t="shared" si="0"/>
        <v>8924958</v>
      </c>
      <c r="AP52" s="68">
        <f t="shared" si="0"/>
        <v>8958230</v>
      </c>
      <c r="AQ52" s="68">
        <f t="shared" si="0"/>
        <v>8993532</v>
      </c>
      <c r="AR52" s="68">
        <f t="shared" si="0"/>
        <v>9029573</v>
      </c>
      <c r="AS52" s="68">
        <f t="shared" si="0"/>
        <v>9080504.5</v>
      </c>
      <c r="AT52" s="68">
        <f t="shared" si="0"/>
        <v>9148092</v>
      </c>
      <c r="AU52" s="68">
        <f t="shared" si="0"/>
        <v>9219637</v>
      </c>
      <c r="AV52" s="68">
        <f t="shared" si="0"/>
        <v>9298514.5</v>
      </c>
    </row>
    <row r="53" ht="14.25" thickTop="1"/>
  </sheetData>
  <sheetProtection/>
  <mergeCells count="4">
    <mergeCell ref="B1:M1"/>
    <mergeCell ref="D2:J2"/>
    <mergeCell ref="D3:J3"/>
    <mergeCell ref="D39:AP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2012-04-01T18:50:41Z</dcterms:modified>
  <cp:category/>
  <cp:version/>
  <cp:contentType/>
  <cp:contentStatus/>
</cp:coreProperties>
</file>