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0" windowWidth="16608" windowHeight="7896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<sst xmlns="http://schemas.openxmlformats.org/spreadsheetml/2006/main" count="193" uniqueCount="79">
  <si>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</si>
  <si>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</si>
  <si>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</si>
  <si>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</si>
  <si>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</si>
  <si>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</si>
  <si>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</si>
  <si>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</si>
  <si>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</si>
  <si>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</si>
  <si>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</si>
  <si>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</si>
  <si>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</si>
  <si>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</si>
  <si>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</si>
  <si>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</si>
  <si>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</si>
  <si>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</si>
  <si>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</si>
  <si>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</si>
  <si>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</si>
  <si>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</si>
  <si>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дата издания</t>
  </si>
  <si>
    <t>тип источника</t>
  </si>
  <si>
    <t>код</t>
  </si>
  <si>
    <t>Ежегодник</t>
  </si>
  <si>
    <t>1-я категория: название</t>
  </si>
  <si>
    <t>Россия</t>
  </si>
  <si>
    <t>поселения</t>
  </si>
  <si>
    <t>год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</si>
  <si>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</si>
  <si>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</si>
  <si>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</si>
  <si>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</si>
  <si>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</si>
  <si>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</si>
  <si>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</si>
  <si>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</si>
  <si>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</si>
  <si>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</si>
  <si>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15-19</t>
  </si>
  <si>
    <t>20-24</t>
  </si>
  <si>
    <t>25-29</t>
  </si>
  <si>
    <t>30-34</t>
  </si>
  <si>
    <t>35-39</t>
  </si>
  <si>
    <t>40-44</t>
  </si>
  <si>
    <t>45-49</t>
  </si>
  <si>
    <t xml:space="preserve">Ситникова А. С. </t>
  </si>
  <si>
    <t>Возрастные коэффициенты рождаемости, РФ, 1958-2012</t>
  </si>
  <si>
    <t>http://www.gks.ru/bgd/regl/B13_16/Main.htm</t>
  </si>
  <si>
    <t>Демографический ежегодник России 2013</t>
  </si>
  <si>
    <t>возраст</t>
  </si>
  <si>
    <t>Возрастные коэффициенты смертности</t>
  </si>
  <si>
    <t>1-4</t>
  </si>
  <si>
    <t>5-9</t>
  </si>
  <si>
    <t>10-14</t>
  </si>
  <si>
    <t>50-54</t>
  </si>
  <si>
    <t>55-59</t>
  </si>
  <si>
    <t>60-64</t>
  </si>
  <si>
    <t>65-69</t>
  </si>
  <si>
    <t>70-74</t>
  </si>
  <si>
    <t>75-79</t>
  </si>
  <si>
    <t>80-84</t>
  </si>
  <si>
    <t>пол</t>
  </si>
  <si>
    <t>Мужчины и женщины</t>
  </si>
  <si>
    <t>Мужчины</t>
  </si>
  <si>
    <t>Женщины</t>
  </si>
  <si>
    <t>все население</t>
  </si>
  <si>
    <t>сельское население</t>
  </si>
  <si>
    <t>городское население</t>
  </si>
  <si>
    <t>85 лет и старше</t>
  </si>
  <si>
    <t>возраст/год</t>
  </si>
  <si>
    <t>Всего</t>
  </si>
  <si>
    <t>Число строк категории 2</t>
  </si>
  <si>
    <t>sit_007</t>
  </si>
  <si>
    <t>Массив получен путем копирования Табл.5.2 из Демографического ежегодника России 2013</t>
  </si>
  <si>
    <t>умерших на 1000 человек населения соответствующего пола и возраста</t>
  </si>
  <si>
    <t>на 1000 человек в год</t>
  </si>
  <si>
    <t>Возрастные коэффициенты смертности по полу и поселениям, РФ, 2010-2012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</si>
</sst>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00"/>
    <numFmt numFmtId="17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sz val="9"/>
      <name val="Arial Cyr"/>
      <family val="0"/>
    </font>
    <font>
      <sz val="7"/>
      <name val="Arial"/>
      <family val="2"/>
    </font>
    <font>
      <b/>
      <sz val="11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Arial Cyr"/>
      <family val="0"/>
    </font>
    <font>
      <sz val="9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  <font>
      <sz val="11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/>
      <top style="thin"/>
      <bottom style="thin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7" fillId="36" borderId="18" xfId="53" applyFont="1" applyFill="1" applyBorder="1" applyAlignment="1">
      <alignment horizontal="center" vertical="center" wrapText="1"/>
      <protection/>
    </xf>
    <xf numFmtId="0" fontId="17" fillId="37" borderId="17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right" vertical="top" wrapText="1"/>
    </xf>
    <xf numFmtId="0" fontId="66" fillId="0" borderId="19" xfId="0" applyFont="1" applyBorder="1" applyAlignment="1">
      <alignment horizontal="right" wrapText="1"/>
    </xf>
    <xf numFmtId="0" fontId="66" fillId="0" borderId="20" xfId="0" applyFont="1" applyBorder="1" applyAlignment="1">
      <alignment horizontal="center" vertical="top" wrapText="1"/>
    </xf>
    <xf numFmtId="0" fontId="66" fillId="0" borderId="20" xfId="0" applyFont="1" applyBorder="1" applyAlignment="1">
      <alignment horizontal="right" vertical="top" wrapText="1"/>
    </xf>
    <xf numFmtId="0" fontId="20" fillId="38" borderId="21" xfId="0" applyFont="1" applyFill="1" applyBorder="1" applyAlignment="1">
      <alignment horizontal="left" vertical="center"/>
    </xf>
    <xf numFmtId="14" fontId="20" fillId="38" borderId="22" xfId="0" applyNumberFormat="1" applyFont="1" applyFill="1" applyBorder="1" applyAlignment="1">
      <alignment horizontal="center" vertical="center"/>
    </xf>
    <xf numFmtId="14" fontId="20" fillId="39" borderId="21" xfId="0" applyNumberFormat="1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3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5" borderId="25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38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6" fillId="35" borderId="2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3" fillId="38" borderId="21" xfId="42" applyFont="1" applyFill="1" applyBorder="1" applyAlignment="1" applyProtection="1">
      <alignment horizontal="center" vertical="center"/>
      <protection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174" fontId="18" fillId="37" borderId="17" xfId="0" applyNumberFormat="1" applyFont="1" applyFill="1" applyBorder="1" applyAlignment="1">
      <alignment horizontal="right" vertical="justify" wrapText="1" indent="1"/>
    </xf>
    <xf numFmtId="0" fontId="2" fillId="0" borderId="0" xfId="53" applyFont="1" applyAlignment="1">
      <alignment horizontal="center" vertical="center"/>
      <protection/>
    </xf>
    <xf numFmtId="0" fontId="5" fillId="33" borderId="11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25" fillId="38" borderId="21" xfId="53" applyFont="1" applyFill="1" applyBorder="1" applyAlignment="1">
      <alignment horizontal="center" vertical="center"/>
      <protection/>
    </xf>
    <xf numFmtId="0" fontId="2" fillId="35" borderId="26" xfId="53" applyFont="1" applyFill="1" applyBorder="1" applyAlignment="1">
      <alignment horizontal="center" vertical="center"/>
      <protection/>
    </xf>
    <xf numFmtId="0" fontId="5" fillId="33" borderId="12" xfId="53" applyFont="1" applyFill="1" applyBorder="1" applyAlignment="1">
      <alignment horizontal="left" vertical="center"/>
      <protection/>
    </xf>
    <xf numFmtId="0" fontId="2" fillId="35" borderId="27" xfId="53" applyFont="1" applyFill="1" applyBorder="1" applyAlignment="1">
      <alignment horizontal="center" vertical="center"/>
      <protection/>
    </xf>
    <xf numFmtId="0" fontId="20" fillId="38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37" borderId="17" xfId="0" applyFont="1" applyFill="1" applyBorder="1" applyAlignment="1">
      <alignment vertical="top" wrapText="1"/>
    </xf>
    <xf numFmtId="0" fontId="24" fillId="37" borderId="17" xfId="0" applyFont="1" applyFill="1" applyBorder="1" applyAlignment="1">
      <alignment horizontal="left" vertical="top" wrapText="1" indent="1"/>
    </xf>
    <xf numFmtId="49" fontId="24" fillId="37" borderId="17" xfId="0" applyNumberFormat="1" applyFont="1" applyFill="1" applyBorder="1" applyAlignment="1">
      <alignment horizontal="left" vertical="top" wrapText="1" indent="1"/>
    </xf>
    <xf numFmtId="0" fontId="19" fillId="38" borderId="21" xfId="53" applyFont="1" applyFill="1" applyBorder="1" applyAlignment="1">
      <alignment horizontal="left" vertical="center"/>
      <protection/>
    </xf>
    <xf numFmtId="0" fontId="16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horizontal="left" vertical="center"/>
    </xf>
    <xf numFmtId="0" fontId="2" fillId="35" borderId="16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left" vertical="center"/>
    </xf>
    <xf numFmtId="0" fontId="13" fillId="38" borderId="31" xfId="0" applyFont="1" applyFill="1" applyBorder="1" applyAlignment="1">
      <alignment horizontal="left" vertical="center"/>
    </xf>
    <xf numFmtId="0" fontId="13" fillId="40" borderId="31" xfId="0" applyFont="1" applyFill="1" applyBorder="1" applyAlignment="1">
      <alignment horizontal="left" vertical="center"/>
    </xf>
    <xf numFmtId="0" fontId="19" fillId="40" borderId="21" xfId="53" applyFont="1" applyFill="1" applyBorder="1" applyAlignment="1">
      <alignment horizontal="left" vertical="center"/>
      <protection/>
    </xf>
    <xf numFmtId="0" fontId="22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0" fillId="40" borderId="30" xfId="0" applyFont="1" applyFill="1" applyBorder="1" applyAlignment="1">
      <alignment horizontal="left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20" fillId="38" borderId="30" xfId="0" applyFont="1" applyFill="1" applyBorder="1" applyAlignment="1">
      <alignment horizontal="left" vertical="center"/>
    </xf>
    <xf numFmtId="0" fontId="20" fillId="38" borderId="31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Структура рождений по очередности рождения</v>
          </cell>
          <cell r="C85">
            <v>80</v>
          </cell>
          <cell r="D85" t="str">
            <v>SBBO</v>
          </cell>
        </row>
        <row r="86">
          <cell r="B86" t="str">
            <v>Коэффициент суммарной брачности</v>
          </cell>
          <cell r="C86">
            <v>81</v>
          </cell>
          <cell r="D86" t="str">
            <v>TMR</v>
          </cell>
        </row>
        <row r="87">
          <cell r="B87" t="str">
            <v>Средний возраст мужчин при вступлении в первый брак</v>
          </cell>
          <cell r="C87">
            <v>82</v>
          </cell>
          <cell r="D87" t="str">
            <v>MAM1M</v>
          </cell>
        </row>
        <row r="88">
          <cell r="B88" t="str">
            <v>Условный средний возраст при вступлении в первый брак</v>
          </cell>
          <cell r="C88">
            <v>82</v>
          </cell>
          <cell r="D88" t="str">
            <v>SMA1M</v>
          </cell>
        </row>
        <row r="89">
          <cell r="B89" t="str">
            <v>Доля вступавших в брак к возрасту</v>
          </cell>
          <cell r="C89">
            <v>83</v>
          </cell>
          <cell r="D89" t="str">
            <v>PEM</v>
          </cell>
        </row>
        <row r="90">
          <cell r="B90" t="str">
            <v>Средний возраст при вступлении в первый брак</v>
          </cell>
          <cell r="C90">
            <v>84</v>
          </cell>
          <cell r="D90" t="str">
            <v>MA1M</v>
          </cell>
        </row>
        <row r="91">
          <cell r="B91" t="str">
            <v>Число абортов на 1000 женщин в возрасте 15-49 лет</v>
          </cell>
          <cell r="C91">
            <v>85</v>
          </cell>
          <cell r="D91" t="str">
            <v>AbW1549</v>
          </cell>
        </row>
        <row r="92">
          <cell r="B92" t="str">
            <v>Доля повторных браков</v>
          </cell>
          <cell r="C92">
            <v>86</v>
          </cell>
          <cell r="D92" t="str">
            <v>Per2Ma</v>
          </cell>
        </row>
        <row r="93">
          <cell r="B93" t="str">
            <v>Возрастные коэффициенты брачности</v>
          </cell>
          <cell r="C93">
            <v>87</v>
          </cell>
          <cell r="D93" t="str">
            <v>ASMR</v>
          </cell>
        </row>
        <row r="94">
          <cell r="B94" t="str">
            <v>Средний возраст при вступлении в брак</v>
          </cell>
          <cell r="C94">
            <v>88</v>
          </cell>
          <cell r="D94" t="str">
            <v>MAM</v>
          </cell>
        </row>
        <row r="95">
          <cell r="B95" t="str">
            <v>Возрастные коэффициенты разводимости</v>
          </cell>
          <cell r="C95">
            <v>89</v>
          </cell>
          <cell r="D95" t="str">
            <v>ASDiR</v>
          </cell>
        </row>
        <row r="96">
          <cell r="B96" t="str">
            <v>Доля разводов с общими детьми</v>
          </cell>
          <cell r="C96">
            <v>90</v>
          </cell>
          <cell r="D96" t="str">
            <v>PDCC</v>
          </cell>
        </row>
        <row r="97">
          <cell r="B97" t="str">
            <v>Этническая структура населения</v>
          </cell>
          <cell r="C97">
            <v>91</v>
          </cell>
          <cell r="D97" t="str">
            <v>Ethnic</v>
          </cell>
        </row>
        <row r="98">
          <cell r="B98" t="str">
            <v>Коэффициент миграции</v>
          </cell>
          <cell r="C98">
            <v>92</v>
          </cell>
          <cell r="D98" t="str">
            <v>MigRate</v>
          </cell>
        </row>
        <row r="99">
          <cell r="B99" t="str">
            <v>Население по продолжительности проживания</v>
          </cell>
          <cell r="C99">
            <v>93</v>
          </cell>
          <cell r="D99" t="str">
            <v>PDL</v>
          </cell>
        </row>
        <row r="100">
          <cell r="B100" t="str">
            <v>Вторичное соотношение полов</v>
          </cell>
          <cell r="C100">
            <v>94</v>
          </cell>
          <cell r="D100" t="str">
            <v>SRB</v>
          </cell>
        </row>
        <row r="101">
          <cell r="B101" t="str">
            <v>Религиозный состав населения</v>
          </cell>
          <cell r="C101">
            <v>95</v>
          </cell>
          <cell r="D101" t="str">
            <v>RCP</v>
          </cell>
        </row>
        <row r="102">
          <cell r="B102" t="str">
            <v>Коэффициент использования контрацепции</v>
          </cell>
          <cell r="C102">
            <v>96</v>
          </cell>
          <cell r="D102" t="str">
            <v>RCU</v>
          </cell>
        </row>
        <row r="103">
          <cell r="B103" t="str">
            <v>Доля населения по полу</v>
          </cell>
          <cell r="C103">
            <v>97</v>
          </cell>
          <cell r="D103" t="str">
            <v>PPS</v>
          </cell>
        </row>
        <row r="104">
          <cell r="B104" t="str">
            <v>Грамотность</v>
          </cell>
          <cell r="C104">
            <v>98</v>
          </cell>
          <cell r="D104" t="str">
            <v>Liter</v>
          </cell>
        </row>
        <row r="105">
          <cell r="B105" t="str">
            <v>Население по уровню образования</v>
          </cell>
          <cell r="C105">
            <v>99</v>
          </cell>
          <cell r="D105" t="str">
            <v>Educat</v>
          </cell>
        </row>
        <row r="106">
          <cell r="B106" t="str">
            <v>Ожидаемая продолжительность здоровой жизни</v>
          </cell>
          <cell r="C106">
            <v>100</v>
          </cell>
          <cell r="D106" t="str">
            <v>HALE</v>
          </cell>
        </row>
        <row r="107">
          <cell r="B107" t="str">
            <v>Коэффициент постнеонатальной смертности</v>
          </cell>
          <cell r="C107">
            <v>101</v>
          </cell>
          <cell r="D107" t="str">
            <v>PNeoMR</v>
          </cell>
        </row>
        <row r="108">
          <cell r="B108" t="str">
            <v>Брутто-коэффициент воспроизводства</v>
          </cell>
          <cell r="C108">
            <v>102</v>
          </cell>
          <cell r="D108" t="str">
            <v>GRR</v>
          </cell>
        </row>
        <row r="109">
          <cell r="B109" t="str">
            <v>Число всех зарегистрированных абортов</v>
          </cell>
          <cell r="C109">
            <v>103</v>
          </cell>
          <cell r="D109" t="str">
            <v>RegAb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  <row r="6">
          <cell r="B6" t="str">
            <v>не известно</v>
          </cell>
          <cell r="D6" t="str">
            <v>Unkn</v>
          </cell>
        </row>
        <row r="7">
          <cell r="B7" t="str">
            <v>Москва и Санкт-Петербург</v>
          </cell>
          <cell r="D7" t="str">
            <v>Moscow_S_P</v>
          </cell>
        </row>
        <row r="8">
          <cell r="B8" t="str">
            <v>Другие города-миллионники</v>
          </cell>
          <cell r="D8" t="str">
            <v>Other_1mln</v>
          </cell>
        </row>
        <row r="9">
          <cell r="B9" t="str">
            <v>Региональные столицы</v>
          </cell>
          <cell r="D9" t="str">
            <v>Reg_cap</v>
          </cell>
        </row>
        <row r="10">
          <cell r="B10" t="str">
            <v>Стотысячники-нестолицы</v>
          </cell>
          <cell r="D10" t="str">
            <v>100th_NC</v>
          </cell>
        </row>
        <row r="11">
          <cell r="B11" t="str">
            <v>Малые и средние города, пгт</v>
          </cell>
          <cell r="D11" t="str">
            <v>Small_cit</v>
          </cell>
        </row>
        <row r="12">
          <cell r="B12" t="str">
            <v>Сельская местность</v>
          </cell>
          <cell r="D12" t="str">
            <v>RUR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15-49 лет</v>
          </cell>
          <cell r="D135" t="str">
            <v>15_49</v>
          </cell>
        </row>
        <row r="136">
          <cell r="B136" t="str">
            <v>20-24 года</v>
          </cell>
          <cell r="D136" t="str">
            <v>20_24</v>
          </cell>
        </row>
        <row r="137">
          <cell r="B137" t="str">
            <v>25-29 лет</v>
          </cell>
          <cell r="D137" t="str">
            <v>25_29</v>
          </cell>
        </row>
        <row r="138">
          <cell r="B138" t="str">
            <v>30-34 года</v>
          </cell>
          <cell r="D138" t="str">
            <v>30_34</v>
          </cell>
        </row>
        <row r="139">
          <cell r="B139" t="str">
            <v>35-39 лет</v>
          </cell>
          <cell r="D139" t="str">
            <v>35_39</v>
          </cell>
        </row>
        <row r="140">
          <cell r="B140" t="str">
            <v>40-44 года</v>
          </cell>
          <cell r="D140" t="str">
            <v>40_44</v>
          </cell>
        </row>
        <row r="141">
          <cell r="B141" t="str">
            <v>45-49 лет</v>
          </cell>
          <cell r="D141" t="str">
            <v>45_49</v>
          </cell>
        </row>
        <row r="142">
          <cell r="B142" t="str">
            <v>20-24 </v>
          </cell>
          <cell r="D142" t="str">
            <v>20_24</v>
          </cell>
        </row>
        <row r="143">
          <cell r="B143" t="str">
            <v>25-29 </v>
          </cell>
          <cell r="D143" t="str">
            <v>25_29</v>
          </cell>
        </row>
        <row r="144">
          <cell r="B144" t="str">
            <v>30-34 </v>
          </cell>
          <cell r="D144" t="str">
            <v>30_34</v>
          </cell>
        </row>
        <row r="145">
          <cell r="B145" t="str">
            <v>35-39 </v>
          </cell>
          <cell r="D145" t="str">
            <v>35_39</v>
          </cell>
        </row>
        <row r="146">
          <cell r="B146" t="str">
            <v>40-44 </v>
          </cell>
          <cell r="D146" t="str">
            <v>40_44</v>
          </cell>
        </row>
        <row r="147">
          <cell r="B147" t="str">
            <v>45-49 </v>
          </cell>
          <cell r="D147" t="str">
            <v>45_49</v>
          </cell>
        </row>
        <row r="148">
          <cell r="B148" t="str">
            <v>50-54 </v>
          </cell>
          <cell r="D148" t="str">
            <v>50_54</v>
          </cell>
        </row>
        <row r="149">
          <cell r="B149" t="str">
            <v>55-59 </v>
          </cell>
          <cell r="D149" t="str">
            <v>55_59</v>
          </cell>
        </row>
        <row r="150">
          <cell r="B150" t="str">
            <v>60-64 </v>
          </cell>
          <cell r="D150" t="str">
            <v>60_64</v>
          </cell>
        </row>
        <row r="151">
          <cell r="B151" t="str">
            <v>65-69 </v>
          </cell>
          <cell r="D151" t="str">
            <v>65_69</v>
          </cell>
        </row>
        <row r="152">
          <cell r="B152" t="str">
            <v>70-74 </v>
          </cell>
          <cell r="D152" t="str">
            <v>70_74</v>
          </cell>
        </row>
        <row r="153">
          <cell r="B153" t="str">
            <v>75-79 </v>
          </cell>
          <cell r="D153" t="str">
            <v>75_79</v>
          </cell>
        </row>
        <row r="154">
          <cell r="B154" t="str">
            <v>80-84 </v>
          </cell>
          <cell r="D154" t="str">
            <v>80_84</v>
          </cell>
        </row>
        <row r="155">
          <cell r="B155" t="str">
            <v>85-89 </v>
          </cell>
          <cell r="D155" t="str">
            <v>85_89</v>
          </cell>
        </row>
        <row r="156">
          <cell r="B156" t="str">
            <v>90-94 </v>
          </cell>
          <cell r="D156" t="str">
            <v>90_94</v>
          </cell>
        </row>
        <row r="157">
          <cell r="B157" t="str">
            <v>95+ </v>
          </cell>
          <cell r="D157" t="str">
            <v>95_ </v>
          </cell>
        </row>
        <row r="158">
          <cell r="B158">
            <v>-14</v>
          </cell>
          <cell r="D158" t="str">
            <v>_14</v>
          </cell>
        </row>
        <row r="159">
          <cell r="B159" t="str">
            <v>49+</v>
          </cell>
          <cell r="D159" t="str">
            <v>49_</v>
          </cell>
        </row>
        <row r="160">
          <cell r="B160" t="str">
            <v>0-4 года</v>
          </cell>
          <cell r="D160" t="str">
            <v>0_4</v>
          </cell>
        </row>
        <row r="161">
          <cell r="B161" t="str">
            <v>5-9 лет</v>
          </cell>
          <cell r="D161" t="str">
            <v>5_9</v>
          </cell>
        </row>
        <row r="162">
          <cell r="B162" t="str">
            <v>10-14 лет</v>
          </cell>
          <cell r="D162" t="str">
            <v>10_14</v>
          </cell>
        </row>
        <row r="163">
          <cell r="B163" t="str">
            <v>15-19 лет</v>
          </cell>
          <cell r="D163" t="str">
            <v>15_19</v>
          </cell>
        </row>
        <row r="164">
          <cell r="B164" t="str">
            <v>20-24 года</v>
          </cell>
          <cell r="D164" t="str">
            <v>20_24</v>
          </cell>
        </row>
        <row r="165">
          <cell r="B165" t="str">
            <v>25-29 лет</v>
          </cell>
          <cell r="D165" t="str">
            <v>25_29</v>
          </cell>
        </row>
        <row r="166">
          <cell r="B166" t="str">
            <v>30-34 года</v>
          </cell>
          <cell r="D166" t="str">
            <v>30_34</v>
          </cell>
        </row>
        <row r="167">
          <cell r="B167" t="str">
            <v>50-54 года</v>
          </cell>
          <cell r="D167" t="str">
            <v>50_54</v>
          </cell>
        </row>
        <row r="168">
          <cell r="B168" t="str">
            <v>55-59 лет</v>
          </cell>
          <cell r="D168" t="str">
            <v>55_59</v>
          </cell>
        </row>
        <row r="169">
          <cell r="B169" t="str">
            <v>60-64 года</v>
          </cell>
          <cell r="D169" t="str">
            <v>60_64</v>
          </cell>
        </row>
        <row r="170">
          <cell r="B170" t="str">
            <v>60 лет и старше</v>
          </cell>
          <cell r="D170" t="str">
            <v>60_</v>
          </cell>
        </row>
        <row r="171">
          <cell r="B171" t="str">
            <v>65-69 лет</v>
          </cell>
          <cell r="D171" t="str">
            <v>65_69</v>
          </cell>
        </row>
        <row r="172">
          <cell r="B172" t="str">
            <v>65 лет и старше</v>
          </cell>
          <cell r="D172" t="str">
            <v>65_</v>
          </cell>
        </row>
        <row r="173">
          <cell r="B173" t="str">
            <v>70-74 года</v>
          </cell>
          <cell r="D173" t="str">
            <v>70_74</v>
          </cell>
        </row>
        <row r="174">
          <cell r="B174" t="str">
            <v>75-79 лет</v>
          </cell>
          <cell r="D174" t="str">
            <v>75_79</v>
          </cell>
        </row>
        <row r="175">
          <cell r="B175" t="str">
            <v>80-84 года</v>
          </cell>
          <cell r="D175" t="str">
            <v>80_84</v>
          </cell>
        </row>
        <row r="176">
          <cell r="B176" t="str">
            <v>80 лет и старше</v>
          </cell>
          <cell r="D176" t="str">
            <v>80_</v>
          </cell>
        </row>
        <row r="177">
          <cell r="B177" t="str">
            <v>85 лет и старше</v>
          </cell>
          <cell r="D177" t="str">
            <v>85_</v>
          </cell>
        </row>
        <row r="178">
          <cell r="B178" t="str">
            <v>55+</v>
          </cell>
          <cell r="D178" t="str">
            <v>55_</v>
          </cell>
        </row>
        <row r="179">
          <cell r="B179" t="str">
            <v>110+</v>
          </cell>
          <cell r="D179" t="str">
            <v>110_</v>
          </cell>
        </row>
        <row r="180">
          <cell r="B180" t="str">
            <v>12-</v>
          </cell>
          <cell r="D180" t="str">
            <v>_12</v>
          </cell>
        </row>
        <row r="181">
          <cell r="B181" t="str">
            <v>всего</v>
          </cell>
          <cell r="D181" t="str">
            <v>TOT</v>
          </cell>
        </row>
        <row r="182">
          <cell r="B182" t="str">
            <v>возраст неизвестен</v>
          </cell>
          <cell r="D182" t="str">
            <v>Unkn</v>
          </cell>
        </row>
        <row r="183">
          <cell r="B183" t="str">
            <v>Всего</v>
          </cell>
          <cell r="D183" t="str">
            <v>TOT</v>
          </cell>
        </row>
        <row r="184">
          <cell r="B184" t="str">
            <v>0-4</v>
          </cell>
          <cell r="D184" t="str">
            <v>0_4</v>
          </cell>
        </row>
        <row r="185">
          <cell r="B185" t="str">
            <v>5-9</v>
          </cell>
          <cell r="D185" t="str">
            <v>5_9</v>
          </cell>
        </row>
        <row r="186">
          <cell r="B186" t="str">
            <v>10-14</v>
          </cell>
          <cell r="D186" t="str">
            <v>10_14</v>
          </cell>
        </row>
        <row r="187">
          <cell r="B187" t="str">
            <v>15-19</v>
          </cell>
          <cell r="D187" t="str">
            <v>15_19</v>
          </cell>
        </row>
        <row r="188">
          <cell r="B188" t="str">
            <v>20-24</v>
          </cell>
          <cell r="D188" t="str">
            <v>20_24</v>
          </cell>
        </row>
        <row r="189">
          <cell r="B189" t="str">
            <v>25-29</v>
          </cell>
          <cell r="D189" t="str">
            <v>25_29</v>
          </cell>
        </row>
        <row r="190">
          <cell r="B190" t="str">
            <v>30-34</v>
          </cell>
          <cell r="D190" t="str">
            <v>30_34</v>
          </cell>
        </row>
        <row r="191">
          <cell r="B191" t="str">
            <v>35-39</v>
          </cell>
          <cell r="D191" t="str">
            <v>35_39</v>
          </cell>
        </row>
        <row r="192">
          <cell r="B192" t="str">
            <v>40-44</v>
          </cell>
          <cell r="D192" t="str">
            <v>40_44</v>
          </cell>
        </row>
        <row r="193">
          <cell r="B193" t="str">
            <v>45-49</v>
          </cell>
          <cell r="D193" t="str">
            <v>45_49</v>
          </cell>
        </row>
        <row r="194">
          <cell r="B194" t="str">
            <v>50-54</v>
          </cell>
          <cell r="D194" t="str">
            <v>50_54</v>
          </cell>
        </row>
        <row r="195">
          <cell r="B195" t="str">
            <v>55-59</v>
          </cell>
          <cell r="D195" t="str">
            <v>55_59</v>
          </cell>
        </row>
        <row r="196">
          <cell r="B196" t="str">
            <v>60-64</v>
          </cell>
          <cell r="D196" t="str">
            <v>60_64</v>
          </cell>
        </row>
        <row r="197">
          <cell r="B197" t="str">
            <v>65-69</v>
          </cell>
          <cell r="D197" t="str">
            <v>65_69</v>
          </cell>
        </row>
        <row r="198">
          <cell r="B198" t="str">
            <v>70-74</v>
          </cell>
          <cell r="D198" t="str">
            <v>70_74</v>
          </cell>
        </row>
        <row r="199">
          <cell r="B199" t="str">
            <v>75-79</v>
          </cell>
          <cell r="D199" t="str">
            <v>75_79</v>
          </cell>
        </row>
        <row r="200">
          <cell r="B200" t="str">
            <v>80-84</v>
          </cell>
          <cell r="D200" t="str">
            <v>80_84</v>
          </cell>
        </row>
        <row r="201">
          <cell r="B201" t="str">
            <v>85-89</v>
          </cell>
          <cell r="D201" t="str">
            <v>85_89</v>
          </cell>
        </row>
        <row r="202">
          <cell r="B202" t="str">
            <v>90-94</v>
          </cell>
          <cell r="D202" t="str">
            <v>90_94</v>
          </cell>
        </row>
        <row r="203">
          <cell r="B203" t="str">
            <v>95-99</v>
          </cell>
          <cell r="D203" t="str">
            <v>95_99</v>
          </cell>
        </row>
        <row r="204">
          <cell r="B204" t="str">
            <v>не известно</v>
          </cell>
          <cell r="D204" t="str">
            <v>Unkn</v>
          </cell>
        </row>
        <row r="205">
          <cell r="B205" t="str">
            <v>1-4</v>
          </cell>
          <cell r="D205" t="str">
            <v>1_4</v>
          </cell>
        </row>
        <row r="206">
          <cell r="B206" t="str">
            <v>0-14</v>
          </cell>
          <cell r="D206" t="str">
            <v>0_14</v>
          </cell>
        </row>
        <row r="207">
          <cell r="B207" t="str">
            <v>15-49</v>
          </cell>
        </row>
        <row r="208">
          <cell r="B208" t="str">
            <v>15-64</v>
          </cell>
        </row>
        <row r="209">
          <cell r="B209" t="str">
            <v>65+</v>
          </cell>
        </row>
        <row r="210">
          <cell r="B210" t="str">
            <v>85+</v>
          </cell>
        </row>
        <row r="211">
          <cell r="B211" t="str">
            <v>65 и более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3_16/Main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.00390625" style="6" customWidth="1"/>
    <col min="2" max="2" width="5.421875" style="6" customWidth="1"/>
    <col min="3" max="3" width="36.00390625" style="6" customWidth="1"/>
    <col min="4" max="4" width="36.8515625" style="7" customWidth="1"/>
    <col min="5" max="5" width="10.8515625" style="7" customWidth="1"/>
    <col min="6" max="6" width="14.7109375" style="7" customWidth="1"/>
    <col min="7" max="7" width="11.00390625" style="7" customWidth="1"/>
    <col min="8" max="8" width="11.00390625" style="20" customWidth="1"/>
    <col min="9" max="9" width="11.00390625" style="6" customWidth="1"/>
    <col min="10" max="10" width="9.7109375" style="7" customWidth="1"/>
    <col min="11" max="11" width="9.7109375" style="20" customWidth="1"/>
    <col min="12" max="12" width="9.7109375" style="6" customWidth="1"/>
    <col min="13" max="13" width="9.7109375" style="7" customWidth="1"/>
    <col min="14" max="14" width="9.7109375" style="20" customWidth="1"/>
    <col min="15" max="15" width="9.7109375" style="6" customWidth="1"/>
    <col min="16" max="22" width="9.140625" style="6" customWidth="1"/>
    <col min="23" max="23" width="9.7109375" style="6" customWidth="1"/>
    <col min="24" max="16384" width="9.140625" style="6" customWidth="1"/>
  </cols>
  <sheetData>
    <row r="1" spans="2:9" s="1" customFormat="1" ht="30" thickBot="1">
      <c r="B1" s="82" t="s">
        <v>0</v>
      </c>
      <c r="C1" s="83"/>
      <c r="D1" s="83"/>
      <c r="E1" s="83"/>
      <c r="F1" s="83"/>
      <c r="G1" s="83"/>
      <c r="H1" s="83"/>
      <c r="I1" s="83"/>
    </row>
    <row r="2" spans="1:9" s="1" customFormat="1" ht="15" customHeight="1" thickBot="1" thickTop="1">
      <c r="A2" s="1">
        <v>1</v>
      </c>
      <c r="B2" s="1">
        <v>1</v>
      </c>
      <c r="C2" s="14" t="s">
        <v>1</v>
      </c>
      <c r="D2" s="84" t="s">
        <v>52</v>
      </c>
      <c r="E2" s="85"/>
      <c r="F2" s="85"/>
      <c r="G2" s="85"/>
      <c r="H2" s="85"/>
      <c r="I2" s="85"/>
    </row>
    <row r="3" spans="1:9" s="1" customFormat="1" ht="16.5" thickBot="1" thickTop="1">
      <c r="A3" s="1">
        <v>1</v>
      </c>
      <c r="B3" s="1">
        <v>2</v>
      </c>
      <c r="C3" s="15" t="s">
        <v>2</v>
      </c>
      <c r="D3" s="74" t="s">
        <v>78</v>
      </c>
      <c r="E3" s="75"/>
      <c r="F3" s="81" t="s">
        <v>48</v>
      </c>
      <c r="G3" s="76"/>
      <c r="H3" s="76"/>
      <c r="I3" s="76"/>
    </row>
    <row r="4" spans="1:13" s="1" customFormat="1" ht="15" customHeight="1" thickBot="1" thickTop="1">
      <c r="A4" s="1">
        <v>1</v>
      </c>
      <c r="B4" s="1">
        <v>3</v>
      </c>
      <c r="C4" s="16" t="s">
        <v>3</v>
      </c>
      <c r="D4" s="43">
        <f>INDEX('[1]показатели'!$C$3:$C$166,MATCH(D2,'[1]показатели'!$B$3:$B$166,0))</f>
        <v>69</v>
      </c>
      <c r="E4" s="44"/>
      <c r="F4" s="44"/>
      <c r="G4" s="29"/>
      <c r="H4" s="29"/>
      <c r="I4" s="2"/>
      <c r="J4" s="17"/>
      <c r="L4" s="2"/>
      <c r="M4" s="17"/>
    </row>
    <row r="5" spans="1:22" s="1" customFormat="1" ht="15" customHeight="1" thickBot="1" thickTop="1">
      <c r="A5" s="1">
        <v>1</v>
      </c>
      <c r="B5" s="1">
        <v>4</v>
      </c>
      <c r="C5" s="16" t="s">
        <v>4</v>
      </c>
      <c r="D5" s="45" t="str">
        <f>INDEX('[1]показатели'!$D$3:$D$110,MATCH(D2,'[1]показатели'!$B$3:$B$110,0))</f>
        <v>ASDR</v>
      </c>
      <c r="E5" s="44"/>
      <c r="F5" s="44"/>
      <c r="G5" s="44"/>
      <c r="H5" s="44"/>
      <c r="I5" s="2"/>
      <c r="J5" s="2"/>
      <c r="K5" s="2"/>
      <c r="L5" s="2"/>
      <c r="M5" s="2"/>
      <c r="N5" s="2"/>
      <c r="V5" s="2"/>
    </row>
    <row r="6" spans="1:13" s="1" customFormat="1" ht="16.5" thickBot="1" thickTop="1">
      <c r="A6" s="1">
        <v>1</v>
      </c>
      <c r="B6" s="1">
        <v>5</v>
      </c>
      <c r="C6" s="18" t="s">
        <v>5</v>
      </c>
      <c r="D6" s="45">
        <f>D8+D19</f>
        <v>4</v>
      </c>
      <c r="E6" s="44"/>
      <c r="F6" s="44"/>
      <c r="G6" s="29"/>
      <c r="H6" s="29"/>
      <c r="I6" s="2"/>
      <c r="J6" s="17"/>
      <c r="L6" s="2"/>
      <c r="M6" s="17"/>
    </row>
    <row r="7" spans="3:13" s="1" customFormat="1" ht="16.5" thickBot="1" thickTop="1">
      <c r="C7" s="2"/>
      <c r="D7" s="46"/>
      <c r="E7" s="44"/>
      <c r="F7" s="44"/>
      <c r="G7" s="29"/>
      <c r="H7" s="29"/>
      <c r="I7" s="2"/>
      <c r="J7" s="17"/>
      <c r="L7" s="2"/>
      <c r="M7" s="17"/>
    </row>
    <row r="8" spans="1:13" s="1" customFormat="1" ht="16.5" thickBot="1" thickTop="1">
      <c r="A8" s="1">
        <v>1</v>
      </c>
      <c r="B8" s="1">
        <v>100</v>
      </c>
      <c r="C8" s="19" t="s">
        <v>6</v>
      </c>
      <c r="D8" s="42">
        <v>2</v>
      </c>
      <c r="E8" s="44"/>
      <c r="F8" s="44"/>
      <c r="G8" s="29"/>
      <c r="H8" s="29"/>
      <c r="I8" s="2"/>
      <c r="J8" s="17"/>
      <c r="L8" s="2"/>
      <c r="M8" s="17"/>
    </row>
    <row r="9" spans="1:13" s="1" customFormat="1" ht="15.75" customHeight="1" thickBot="1" thickTop="1">
      <c r="A9" s="1">
        <v>1</v>
      </c>
      <c r="B9" s="1">
        <v>111</v>
      </c>
      <c r="C9" s="3" t="s">
        <v>7</v>
      </c>
      <c r="D9" s="47" t="s">
        <v>51</v>
      </c>
      <c r="E9" s="44"/>
      <c r="F9" s="29"/>
      <c r="G9" s="29"/>
      <c r="H9" s="29"/>
      <c r="J9" s="17"/>
      <c r="M9" s="17"/>
    </row>
    <row r="10" spans="1:13" s="1" customFormat="1" ht="16.5" thickBot="1" thickTop="1">
      <c r="A10" s="1">
        <v>1</v>
      </c>
      <c r="B10" s="1">
        <v>112</v>
      </c>
      <c r="C10" s="4" t="s">
        <v>8</v>
      </c>
      <c r="D10" s="43">
        <f>INDEX('[1]категории'!$C$3:$C$28,MATCH(D9,'[1]категории'!$B$3:$B$28,0))</f>
        <v>19</v>
      </c>
      <c r="E10" s="44"/>
      <c r="F10" s="29"/>
      <c r="G10" s="29"/>
      <c r="H10" s="29"/>
      <c r="J10" s="17"/>
      <c r="M10" s="17"/>
    </row>
    <row r="11" spans="1:13" s="1" customFormat="1" ht="16.5" thickBot="1" thickTop="1">
      <c r="A11" s="1">
        <v>1</v>
      </c>
      <c r="B11" s="1">
        <v>113</v>
      </c>
      <c r="C11" s="4" t="s">
        <v>9</v>
      </c>
      <c r="D11" s="45" t="str">
        <f>INDEX('[1]категории'!$D$3:$D$28,MATCH(D9,'[1]категории'!$B$3:$B$28,0))</f>
        <v>Age</v>
      </c>
      <c r="E11" s="44"/>
      <c r="F11" s="29"/>
      <c r="G11" s="29"/>
      <c r="H11" s="29"/>
      <c r="J11" s="17"/>
      <c r="M11" s="17"/>
    </row>
    <row r="12" spans="1:13" s="1" customFormat="1" ht="16.5" thickBot="1" thickTop="1">
      <c r="A12" s="1">
        <v>1</v>
      </c>
      <c r="B12" s="1">
        <v>114</v>
      </c>
      <c r="C12" s="5" t="s">
        <v>10</v>
      </c>
      <c r="D12" s="41">
        <v>20</v>
      </c>
      <c r="E12" s="44"/>
      <c r="F12" s="29"/>
      <c r="G12" s="29"/>
      <c r="H12" s="29"/>
      <c r="J12" s="17"/>
      <c r="M12" s="17"/>
    </row>
    <row r="13" spans="3:13" s="1" customFormat="1" ht="7.5" customHeight="1" thickBot="1" thickTop="1">
      <c r="C13" s="2"/>
      <c r="D13" s="46"/>
      <c r="E13" s="44"/>
      <c r="F13" s="29"/>
      <c r="G13" s="29"/>
      <c r="H13" s="29"/>
      <c r="J13" s="17"/>
      <c r="M13" s="17"/>
    </row>
    <row r="14" spans="1:13" s="1" customFormat="1" ht="18" customHeight="1" thickBot="1" thickTop="1">
      <c r="A14" s="58">
        <v>1</v>
      </c>
      <c r="B14" s="58">
        <v>121</v>
      </c>
      <c r="C14" s="60" t="s">
        <v>30</v>
      </c>
      <c r="D14" s="61" t="s">
        <v>28</v>
      </c>
      <c r="E14" s="44"/>
      <c r="F14" s="29"/>
      <c r="G14" s="29"/>
      <c r="H14" s="29"/>
      <c r="J14" s="17"/>
      <c r="M14" s="17"/>
    </row>
    <row r="15" spans="1:13" s="1" customFormat="1" ht="16.5" customHeight="1" thickBot="1" thickTop="1">
      <c r="A15" s="58">
        <v>1</v>
      </c>
      <c r="B15" s="58">
        <v>122</v>
      </c>
      <c r="C15" s="59" t="s">
        <v>31</v>
      </c>
      <c r="D15" s="62">
        <f>INDEX('[1]категории'!$C$3:$C$28,MATCH(D14,'[1]категории'!$B$3:$B$28,0))</f>
        <v>4</v>
      </c>
      <c r="E15" s="44"/>
      <c r="F15" s="29"/>
      <c r="G15" s="29"/>
      <c r="H15" s="29"/>
      <c r="J15" s="17"/>
      <c r="M15" s="17"/>
    </row>
    <row r="16" spans="1:13" s="1" customFormat="1" ht="16.5" customHeight="1" thickBot="1" thickTop="1">
      <c r="A16" s="58">
        <v>1</v>
      </c>
      <c r="B16" s="58">
        <v>123</v>
      </c>
      <c r="C16" s="59" t="s">
        <v>32</v>
      </c>
      <c r="D16" s="64" t="str">
        <f>INDEX('[1]категории'!$D$3:$D$28,MATCH(D14,'[1]категории'!$B$3:$B$28,0))</f>
        <v>URBAN</v>
      </c>
      <c r="E16" s="44"/>
      <c r="F16" s="29"/>
      <c r="G16" s="29"/>
      <c r="H16" s="29"/>
      <c r="J16" s="17"/>
      <c r="M16" s="17"/>
    </row>
    <row r="17" spans="1:13" s="1" customFormat="1" ht="16.5" customHeight="1" thickBot="1" thickTop="1">
      <c r="A17" s="58">
        <v>1</v>
      </c>
      <c r="B17" s="58">
        <v>124</v>
      </c>
      <c r="C17" s="63" t="s">
        <v>73</v>
      </c>
      <c r="D17" s="61">
        <v>3</v>
      </c>
      <c r="E17" s="44"/>
      <c r="F17" s="29"/>
      <c r="G17" s="29"/>
      <c r="H17" s="29"/>
      <c r="J17" s="17"/>
      <c r="M17" s="17"/>
    </row>
    <row r="18" spans="3:13" s="1" customFormat="1" ht="7.5" customHeight="1" thickBot="1" thickTop="1">
      <c r="C18" s="2"/>
      <c r="D18" s="46"/>
      <c r="E18" s="44"/>
      <c r="F18" s="29"/>
      <c r="G18" s="29"/>
      <c r="H18" s="29"/>
      <c r="J18" s="17"/>
      <c r="M18" s="17"/>
    </row>
    <row r="19" spans="1:13" s="1" customFormat="1" ht="15.75" customHeight="1" thickBot="1" thickTop="1">
      <c r="A19" s="1">
        <v>1</v>
      </c>
      <c r="B19" s="1">
        <v>200</v>
      </c>
      <c r="C19" s="19" t="s">
        <v>11</v>
      </c>
      <c r="D19" s="42">
        <v>2</v>
      </c>
      <c r="E19" s="44"/>
      <c r="F19" s="44"/>
      <c r="G19" s="29"/>
      <c r="H19" s="29"/>
      <c r="I19" s="2"/>
      <c r="J19" s="17"/>
      <c r="L19" s="2"/>
      <c r="M19" s="17"/>
    </row>
    <row r="20" spans="1:13" s="1" customFormat="1" ht="16.5" thickBot="1" thickTop="1">
      <c r="A20" s="1">
        <v>1</v>
      </c>
      <c r="B20" s="1">
        <v>211</v>
      </c>
      <c r="C20" s="14" t="s">
        <v>7</v>
      </c>
      <c r="D20" s="47" t="s">
        <v>63</v>
      </c>
      <c r="E20" s="29"/>
      <c r="F20" s="44"/>
      <c r="G20" s="29"/>
      <c r="H20" s="29"/>
      <c r="I20" s="2"/>
      <c r="J20" s="17"/>
      <c r="L20" s="2"/>
      <c r="M20" s="17"/>
    </row>
    <row r="21" spans="1:13" s="1" customFormat="1" ht="16.5" thickBot="1" thickTop="1">
      <c r="A21" s="1">
        <v>1</v>
      </c>
      <c r="B21" s="1">
        <v>212</v>
      </c>
      <c r="C21" s="16" t="s">
        <v>8</v>
      </c>
      <c r="D21" s="43">
        <f>INDEX('[1]категории'!$C$3:$C$28,MATCH(D20,'[1]категории'!$B$3:$B$28,0))</f>
        <v>8</v>
      </c>
      <c r="E21" s="29"/>
      <c r="F21" s="44"/>
      <c r="G21" s="29"/>
      <c r="H21" s="29"/>
      <c r="I21" s="2"/>
      <c r="J21" s="17"/>
      <c r="L21" s="2"/>
      <c r="M21" s="17"/>
    </row>
    <row r="22" spans="1:13" s="1" customFormat="1" ht="16.5" thickBot="1" thickTop="1">
      <c r="A22" s="1">
        <v>1</v>
      </c>
      <c r="B22" s="1">
        <v>213</v>
      </c>
      <c r="C22" s="16" t="s">
        <v>9</v>
      </c>
      <c r="D22" s="45" t="str">
        <f>INDEX('[1]категории'!$D$3:$D$28,MATCH(D20,'[1]категории'!$B$3:$B$28,0))</f>
        <v>sex</v>
      </c>
      <c r="E22" s="44"/>
      <c r="F22" s="44"/>
      <c r="G22" s="29"/>
      <c r="H22" s="29"/>
      <c r="I22" s="2"/>
      <c r="J22" s="17"/>
      <c r="L22" s="2"/>
      <c r="M22" s="17"/>
    </row>
    <row r="23" spans="1:13" s="1" customFormat="1" ht="9" customHeight="1" thickBot="1" thickTop="1">
      <c r="A23" s="1">
        <v>1</v>
      </c>
      <c r="B23" s="1">
        <v>214</v>
      </c>
      <c r="C23" s="19" t="s">
        <v>12</v>
      </c>
      <c r="D23" s="41">
        <v>3</v>
      </c>
      <c r="E23" s="44"/>
      <c r="F23" s="44"/>
      <c r="G23" s="29"/>
      <c r="H23" s="29"/>
      <c r="I23" s="2"/>
      <c r="J23" s="17"/>
      <c r="L23" s="2"/>
      <c r="M23" s="17"/>
    </row>
    <row r="24" spans="3:13" s="1" customFormat="1" ht="15.75" customHeight="1" thickBot="1" thickTop="1">
      <c r="C24" s="2"/>
      <c r="D24" s="46"/>
      <c r="E24" s="44"/>
      <c r="F24" s="44"/>
      <c r="G24" s="29"/>
      <c r="H24" s="29"/>
      <c r="I24" s="2"/>
      <c r="J24" s="17"/>
      <c r="L24" s="2"/>
      <c r="M24" s="17"/>
    </row>
    <row r="25" spans="1:13" s="1" customFormat="1" ht="16.5" thickBot="1" thickTop="1">
      <c r="A25" s="1">
        <v>1</v>
      </c>
      <c r="B25" s="1">
        <v>221</v>
      </c>
      <c r="C25" s="14" t="s">
        <v>30</v>
      </c>
      <c r="D25" s="47" t="s">
        <v>29</v>
      </c>
      <c r="E25" s="29"/>
      <c r="F25" s="44"/>
      <c r="G25" s="29"/>
      <c r="H25" s="29"/>
      <c r="I25" s="2"/>
      <c r="J25" s="17"/>
      <c r="L25" s="2"/>
      <c r="M25" s="17"/>
    </row>
    <row r="26" spans="1:13" s="1" customFormat="1" ht="16.5" thickBot="1" thickTop="1">
      <c r="A26" s="1">
        <v>1</v>
      </c>
      <c r="B26" s="1">
        <v>222</v>
      </c>
      <c r="C26" s="16" t="s">
        <v>31</v>
      </c>
      <c r="D26" s="43">
        <f>INDEX('[1]категории'!$C$3:$C$28,MATCH(D25,'[1]категории'!$B$3:$B$28,0))</f>
        <v>2</v>
      </c>
      <c r="E26" s="29"/>
      <c r="F26" s="44"/>
      <c r="G26" s="29"/>
      <c r="H26" s="29"/>
      <c r="I26" s="2"/>
      <c r="J26" s="17"/>
      <c r="L26" s="2"/>
      <c r="M26" s="17"/>
    </row>
    <row r="27" spans="1:13" s="1" customFormat="1" ht="16.5" thickBot="1" thickTop="1">
      <c r="A27" s="1">
        <v>1</v>
      </c>
      <c r="B27" s="1">
        <v>223</v>
      </c>
      <c r="C27" s="16" t="s">
        <v>32</v>
      </c>
      <c r="D27" s="45" t="str">
        <f>INDEX('[1]категории'!$D$3:$D$28,MATCH(D25,'[1]категории'!$B$3:$B$28,0))</f>
        <v>YEAR</v>
      </c>
      <c r="E27" s="44"/>
      <c r="F27" s="44"/>
      <c r="G27" s="29"/>
      <c r="H27" s="29"/>
      <c r="I27" s="2"/>
      <c r="J27" s="17"/>
      <c r="L27" s="2"/>
      <c r="M27" s="17"/>
    </row>
    <row r="28" spans="1:13" s="1" customFormat="1" ht="18.75" customHeight="1" thickBot="1" thickTop="1">
      <c r="A28" s="1">
        <v>1</v>
      </c>
      <c r="B28" s="1">
        <v>224</v>
      </c>
      <c r="C28" s="19" t="s">
        <v>33</v>
      </c>
      <c r="D28" s="41">
        <v>3</v>
      </c>
      <c r="E28" s="44"/>
      <c r="F28" s="44"/>
      <c r="G28" s="29"/>
      <c r="H28" s="29"/>
      <c r="I28" s="2"/>
      <c r="J28" s="17"/>
      <c r="L28" s="2"/>
      <c r="M28" s="17"/>
    </row>
    <row r="29" spans="3:13" s="1" customFormat="1" ht="15" customHeight="1" thickBot="1" thickTop="1">
      <c r="C29" s="2"/>
      <c r="D29" s="46"/>
      <c r="E29" s="44"/>
      <c r="F29" s="44"/>
      <c r="G29" s="29"/>
      <c r="H29" s="29"/>
      <c r="I29" s="2"/>
      <c r="J29" s="17"/>
      <c r="L29" s="2"/>
      <c r="M29" s="17"/>
    </row>
    <row r="30" spans="1:13" s="1" customFormat="1" ht="18.75" customHeight="1" thickBot="1" thickTop="1">
      <c r="A30" s="1">
        <v>1</v>
      </c>
      <c r="B30" s="1">
        <v>14</v>
      </c>
      <c r="C30" s="16" t="s">
        <v>13</v>
      </c>
      <c r="D30" s="38" t="s">
        <v>50</v>
      </c>
      <c r="E30" s="44"/>
      <c r="F30" s="44"/>
      <c r="G30" s="29"/>
      <c r="H30" s="29"/>
      <c r="I30" s="2"/>
      <c r="J30" s="17"/>
      <c r="L30" s="2"/>
      <c r="M30" s="17"/>
    </row>
    <row r="31" spans="3:13" s="1" customFormat="1" ht="7.5" customHeight="1" thickBot="1" thickTop="1">
      <c r="C31" s="2"/>
      <c r="D31" s="46"/>
      <c r="E31" s="44"/>
      <c r="F31" s="44"/>
      <c r="G31" s="29"/>
      <c r="H31" s="29"/>
      <c r="I31" s="2"/>
      <c r="J31" s="17"/>
      <c r="L31" s="2"/>
      <c r="M31" s="17"/>
    </row>
    <row r="32" spans="1:13" s="1" customFormat="1" ht="15.75" customHeight="1" thickBot="1" thickTop="1">
      <c r="A32" s="1">
        <v>1</v>
      </c>
      <c r="B32" s="1">
        <v>15</v>
      </c>
      <c r="C32" s="16" t="s">
        <v>14</v>
      </c>
      <c r="D32" s="54" t="s">
        <v>49</v>
      </c>
      <c r="E32" s="44"/>
      <c r="F32" s="44"/>
      <c r="G32" s="29"/>
      <c r="H32" s="29"/>
      <c r="I32" s="2"/>
      <c r="J32" s="17"/>
      <c r="L32" s="2"/>
      <c r="M32" s="17"/>
    </row>
    <row r="33" spans="3:13" s="1" customFormat="1" ht="7.5" customHeight="1" thickBot="1" thickTop="1">
      <c r="C33" s="2"/>
      <c r="D33" s="46"/>
      <c r="E33" s="44"/>
      <c r="F33" s="29"/>
      <c r="G33" s="29"/>
      <c r="H33" s="29"/>
      <c r="J33" s="17"/>
      <c r="M33" s="17"/>
    </row>
    <row r="34" spans="1:13" s="1" customFormat="1" ht="17.25" customHeight="1" thickBot="1" thickTop="1">
      <c r="A34" s="1">
        <v>1</v>
      </c>
      <c r="B34" s="1">
        <v>16</v>
      </c>
      <c r="C34" s="16" t="s">
        <v>15</v>
      </c>
      <c r="D34" s="70" t="s">
        <v>77</v>
      </c>
      <c r="E34" s="71"/>
      <c r="F34" s="77" t="s">
        <v>76</v>
      </c>
      <c r="G34" s="29"/>
      <c r="H34" s="29"/>
      <c r="I34" s="2"/>
      <c r="J34" s="17"/>
      <c r="L34" s="2"/>
      <c r="M34" s="17"/>
    </row>
    <row r="35" spans="3:13" s="1" customFormat="1" ht="9" customHeight="1" thickBot="1" thickTop="1">
      <c r="C35" s="2"/>
      <c r="D35" s="46"/>
      <c r="E35" s="44"/>
      <c r="F35" s="44"/>
      <c r="G35" s="29"/>
      <c r="H35" s="29"/>
      <c r="I35" s="2"/>
      <c r="J35" s="17"/>
      <c r="L35" s="2"/>
      <c r="M35" s="17"/>
    </row>
    <row r="36" spans="1:13" s="1" customFormat="1" ht="17.25" customHeight="1" thickBot="1" thickTop="1">
      <c r="A36" s="1">
        <v>1</v>
      </c>
      <c r="B36" s="1">
        <v>17</v>
      </c>
      <c r="C36" s="18" t="s">
        <v>16</v>
      </c>
      <c r="D36" s="39">
        <v>41960</v>
      </c>
      <c r="E36" s="44"/>
      <c r="F36" s="44"/>
      <c r="G36" s="29"/>
      <c r="H36" s="29"/>
      <c r="I36" s="2"/>
      <c r="J36" s="17"/>
      <c r="L36" s="2"/>
      <c r="M36" s="17"/>
    </row>
    <row r="37" spans="3:13" s="1" customFormat="1" ht="6.75" customHeight="1" thickBot="1" thickTop="1">
      <c r="C37" s="2"/>
      <c r="D37" s="46"/>
      <c r="E37" s="44"/>
      <c r="F37" s="44"/>
      <c r="G37" s="29"/>
      <c r="H37" s="29"/>
      <c r="I37" s="2"/>
      <c r="J37" s="17"/>
      <c r="L37" s="2"/>
      <c r="M37" s="17"/>
    </row>
    <row r="38" spans="1:13" s="1" customFormat="1" ht="18" customHeight="1" thickBot="1" thickTop="1">
      <c r="A38" s="1">
        <v>1</v>
      </c>
      <c r="B38" s="1">
        <v>18</v>
      </c>
      <c r="C38" s="18" t="s">
        <v>17</v>
      </c>
      <c r="D38" s="40">
        <f ca="1">TODAY()</f>
        <v>42034</v>
      </c>
      <c r="E38" s="44"/>
      <c r="F38" s="44"/>
      <c r="G38" s="29"/>
      <c r="H38" s="29"/>
      <c r="I38" s="2"/>
      <c r="J38" s="17"/>
      <c r="L38" s="2"/>
      <c r="M38" s="17"/>
    </row>
    <row r="39" spans="3:13" s="1" customFormat="1" ht="8.25" customHeight="1" thickBot="1" thickTop="1">
      <c r="C39" s="2"/>
      <c r="D39" s="46"/>
      <c r="E39" s="44"/>
      <c r="F39" s="44"/>
      <c r="G39" s="29"/>
      <c r="H39" s="29"/>
      <c r="I39" s="2"/>
      <c r="J39" s="17"/>
      <c r="L39" s="2"/>
      <c r="M39" s="17"/>
    </row>
    <row r="40" spans="1:14" ht="15.75" customHeight="1" thickBot="1" thickTop="1">
      <c r="A40" s="1">
        <v>1</v>
      </c>
      <c r="B40" s="1">
        <v>19</v>
      </c>
      <c r="C40" s="16" t="s">
        <v>18</v>
      </c>
      <c r="D40" s="41" t="s">
        <v>47</v>
      </c>
      <c r="E40" s="21"/>
      <c r="F40" s="21"/>
      <c r="G40" s="48"/>
      <c r="H40" s="48"/>
      <c r="I40" s="7"/>
      <c r="J40" s="20"/>
      <c r="K40" s="6"/>
      <c r="L40" s="7"/>
      <c r="M40" s="20"/>
      <c r="N40" s="6"/>
    </row>
    <row r="41" spans="2:13" s="1" customFormat="1" ht="8.25" customHeight="1" thickBot="1" thickTop="1">
      <c r="B41" s="6"/>
      <c r="C41" s="7"/>
      <c r="D41" s="21"/>
      <c r="E41" s="44"/>
      <c r="F41" s="44"/>
      <c r="G41" s="29"/>
      <c r="H41" s="29"/>
      <c r="I41" s="2"/>
      <c r="J41" s="17"/>
      <c r="L41" s="2"/>
      <c r="M41" s="17"/>
    </row>
    <row r="42" spans="1:14" ht="18" customHeight="1" thickBot="1" thickTop="1">
      <c r="A42" s="1">
        <v>1</v>
      </c>
      <c r="B42" s="1">
        <v>20</v>
      </c>
      <c r="C42" s="16" t="s">
        <v>19</v>
      </c>
      <c r="D42" s="41" t="s">
        <v>74</v>
      </c>
      <c r="E42" s="21"/>
      <c r="F42" s="21"/>
      <c r="G42" s="48"/>
      <c r="H42" s="48"/>
      <c r="I42" s="7"/>
      <c r="J42" s="20"/>
      <c r="K42" s="6"/>
      <c r="L42" s="7"/>
      <c r="M42" s="20"/>
      <c r="N42" s="6"/>
    </row>
    <row r="43" spans="2:8" s="1" customFormat="1" ht="9.75" customHeight="1" thickBot="1" thickTop="1">
      <c r="B43" s="6"/>
      <c r="C43" s="7"/>
      <c r="D43" s="21"/>
      <c r="E43" s="66"/>
      <c r="F43" s="66"/>
      <c r="G43" s="66"/>
      <c r="H43" s="66"/>
    </row>
    <row r="44" spans="1:22" ht="17.25" customHeight="1" thickBot="1" thickTop="1">
      <c r="A44" s="1">
        <v>1</v>
      </c>
      <c r="B44" s="1">
        <v>21</v>
      </c>
      <c r="C44" s="16" t="s">
        <v>20</v>
      </c>
      <c r="D44" s="65" t="s">
        <v>75</v>
      </c>
      <c r="E44" s="71"/>
      <c r="F44" s="72"/>
      <c r="G44" s="48"/>
      <c r="H44" s="48"/>
      <c r="I44" s="7"/>
      <c r="J44" s="20"/>
      <c r="K44" s="6"/>
      <c r="L44" s="7"/>
      <c r="M44" s="20"/>
      <c r="N44" s="6"/>
      <c r="V44" s="6"/>
    </row>
    <row r="45" spans="1:22" ht="9" customHeight="1" thickBot="1" thickTop="1">
      <c r="A45" s="1"/>
      <c r="C45" s="21"/>
      <c r="D45" s="21"/>
      <c r="E45" s="44"/>
      <c r="F45" s="44"/>
      <c r="G45" s="29"/>
      <c r="H45" s="29"/>
      <c r="I45" s="2"/>
      <c r="J45" s="17"/>
      <c r="K45" s="1"/>
      <c r="L45" s="2"/>
      <c r="M45" s="17"/>
      <c r="N45" s="1"/>
      <c r="V45" s="1"/>
    </row>
    <row r="46" spans="1:22" ht="15" customHeight="1" thickBot="1" thickTop="1">
      <c r="A46" s="1">
        <v>1</v>
      </c>
      <c r="B46" s="1">
        <v>22</v>
      </c>
      <c r="C46" s="22" t="s">
        <v>22</v>
      </c>
      <c r="D46" s="41">
        <v>2013</v>
      </c>
      <c r="E46" s="21"/>
      <c r="F46" s="21"/>
      <c r="G46" s="48"/>
      <c r="H46" s="48"/>
      <c r="I46" s="7"/>
      <c r="J46" s="20"/>
      <c r="K46" s="6"/>
      <c r="L46" s="7"/>
      <c r="M46" s="20"/>
      <c r="N46" s="6"/>
      <c r="V46" s="6"/>
    </row>
    <row r="47" spans="1:22" ht="7.5" customHeight="1" thickBot="1" thickTop="1">
      <c r="A47" s="1"/>
      <c r="C47" s="21"/>
      <c r="D47" s="21"/>
      <c r="E47" s="49"/>
      <c r="F47" s="49"/>
      <c r="G47" s="50"/>
      <c r="H47" s="49"/>
      <c r="I47" s="23"/>
      <c r="J47" s="24"/>
      <c r="K47" s="23"/>
      <c r="L47" s="23"/>
      <c r="M47" s="24"/>
      <c r="N47" s="23"/>
      <c r="V47" s="23"/>
    </row>
    <row r="48" spans="1:22" ht="17.25" customHeight="1" thickBot="1" thickTop="1">
      <c r="A48" s="1">
        <v>1</v>
      </c>
      <c r="B48" s="1">
        <v>23</v>
      </c>
      <c r="C48" s="22" t="s">
        <v>23</v>
      </c>
      <c r="D48" s="41" t="s">
        <v>25</v>
      </c>
      <c r="E48" s="21"/>
      <c r="F48" s="21"/>
      <c r="G48" s="48"/>
      <c r="H48" s="48"/>
      <c r="I48" s="7"/>
      <c r="J48" s="20"/>
      <c r="K48" s="6"/>
      <c r="L48" s="7"/>
      <c r="M48" s="20"/>
      <c r="N48" s="6"/>
      <c r="V48" s="6"/>
    </row>
    <row r="49" spans="1:14" ht="7.5" customHeight="1" thickTop="1">
      <c r="A49" s="1"/>
      <c r="C49" s="21"/>
      <c r="D49" s="21"/>
      <c r="E49" s="21"/>
      <c r="F49" s="48"/>
      <c r="G49" s="48"/>
      <c r="H49" s="48"/>
      <c r="J49" s="6"/>
      <c r="K49" s="6"/>
      <c r="M49" s="6"/>
      <c r="N49" s="6"/>
    </row>
    <row r="50" spans="2:8" s="1" customFormat="1" ht="15.75" thickBot="1">
      <c r="B50" s="6"/>
      <c r="C50" s="7"/>
      <c r="D50" s="21"/>
      <c r="E50" s="44"/>
      <c r="F50" s="29"/>
      <c r="G50" s="29"/>
      <c r="H50" s="29"/>
    </row>
    <row r="51" spans="1:8" s="1" customFormat="1" ht="16.5" thickBot="1" thickTop="1">
      <c r="A51" s="1">
        <v>1</v>
      </c>
      <c r="B51" s="1">
        <v>311</v>
      </c>
      <c r="C51" s="30" t="s">
        <v>26</v>
      </c>
      <c r="D51" s="41" t="s">
        <v>34</v>
      </c>
      <c r="E51" s="44"/>
      <c r="F51" s="29"/>
      <c r="G51" s="29"/>
      <c r="H51" s="29"/>
    </row>
    <row r="52" spans="1:8" s="1" customFormat="1" ht="16.5" thickBot="1" thickTop="1">
      <c r="A52" s="1">
        <v>1</v>
      </c>
      <c r="B52" s="1">
        <v>312</v>
      </c>
      <c r="C52" s="4" t="s">
        <v>35</v>
      </c>
      <c r="D52" s="51">
        <f>MATCH(D51,'[1]категории'!$B$3:$B$21,0)</f>
        <v>13</v>
      </c>
      <c r="E52" s="44"/>
      <c r="F52" s="29"/>
      <c r="G52" s="29"/>
      <c r="H52" s="29"/>
    </row>
    <row r="53" spans="1:8" s="1" customFormat="1" ht="16.5" thickBot="1" thickTop="1">
      <c r="A53" s="1">
        <v>1</v>
      </c>
      <c r="B53" s="1">
        <v>313</v>
      </c>
      <c r="C53" s="4" t="s">
        <v>36</v>
      </c>
      <c r="D53" s="52" t="str">
        <f>IF(ISNA(E60),"-?-",INDEX('[1]категории'!$D$3:$D$21,D52))</f>
        <v>World</v>
      </c>
      <c r="E53" s="44"/>
      <c r="F53" s="29"/>
      <c r="G53" s="29"/>
      <c r="H53" s="29"/>
    </row>
    <row r="54" spans="1:8" s="1" customFormat="1" ht="16.5" thickBot="1" thickTop="1">
      <c r="A54" s="1">
        <v>1</v>
      </c>
      <c r="B54" s="1">
        <v>315</v>
      </c>
      <c r="C54" s="30" t="s">
        <v>37</v>
      </c>
      <c r="D54" s="41" t="s">
        <v>27</v>
      </c>
      <c r="E54" s="44"/>
      <c r="F54" s="29"/>
      <c r="G54" s="29"/>
      <c r="H54" s="29"/>
    </row>
    <row r="55" spans="1:8" s="1" customFormat="1" ht="16.5" thickBot="1" thickTop="1">
      <c r="A55" s="1">
        <v>1</v>
      </c>
      <c r="B55" s="1">
        <v>316</v>
      </c>
      <c r="C55" s="30" t="s">
        <v>38</v>
      </c>
      <c r="D55" s="53" t="str">
        <f>INDEX('[1]industr'!$D$3:$D$101,MATCH(D54,'[1]industr'!$B$3:$B$101,0))</f>
        <v>RU</v>
      </c>
      <c r="E55" s="44"/>
      <c r="F55" s="29"/>
      <c r="G55" s="29"/>
      <c r="H55" s="29"/>
    </row>
    <row r="56" spans="1:22" ht="16.5" thickBot="1" thickTop="1">
      <c r="A56" s="1">
        <v>1</v>
      </c>
      <c r="B56" s="1">
        <v>317</v>
      </c>
      <c r="C56" s="30" t="s">
        <v>39</v>
      </c>
      <c r="D56" s="51">
        <f>MATCH(D54,'[1]industr'!$B$3:$B$101,0)</f>
        <v>30</v>
      </c>
      <c r="E56" s="21"/>
      <c r="F56" s="48"/>
      <c r="G56" s="21"/>
      <c r="H56" s="21"/>
      <c r="K56" s="7"/>
      <c r="N56" s="7"/>
      <c r="V56" s="7"/>
    </row>
    <row r="57" spans="1:45" s="11" customFormat="1" ht="15.75" thickTop="1">
      <c r="A57" s="1"/>
      <c r="B57" s="1"/>
      <c r="C57" s="6"/>
      <c r="D57" s="21"/>
      <c r="E57" s="2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15" s="13" customFormat="1" ht="15">
      <c r="A58" s="8"/>
      <c r="B58" s="8"/>
      <c r="C58" s="9" t="s">
        <v>21</v>
      </c>
      <c r="D58" s="10"/>
      <c r="E58" s="10"/>
      <c r="F58" s="10"/>
      <c r="G58" s="10"/>
      <c r="H58" s="25"/>
      <c r="I58" s="11"/>
      <c r="J58" s="10"/>
      <c r="K58" s="25"/>
      <c r="L58" s="11"/>
      <c r="M58" s="10"/>
      <c r="N58" s="25"/>
      <c r="O58" s="11"/>
    </row>
    <row r="59" spans="1:14" ht="15">
      <c r="A59" s="12">
        <v>2</v>
      </c>
      <c r="B59" s="26">
        <v>3</v>
      </c>
      <c r="C59" s="13">
        <v>4</v>
      </c>
      <c r="D59" s="13">
        <v>3</v>
      </c>
      <c r="E59" s="13">
        <v>4</v>
      </c>
      <c r="F59" s="13">
        <v>5</v>
      </c>
      <c r="G59" s="13">
        <v>5</v>
      </c>
      <c r="H59" s="13">
        <v>5</v>
      </c>
      <c r="I59" s="13">
        <v>5</v>
      </c>
      <c r="J59" s="13">
        <v>5</v>
      </c>
      <c r="K59" s="13">
        <v>5</v>
      </c>
      <c r="L59" s="13">
        <v>5</v>
      </c>
      <c r="M59" s="13">
        <v>5</v>
      </c>
      <c r="N59" s="13">
        <v>5</v>
      </c>
    </row>
    <row r="60" spans="1:14" s="80" customFormat="1" ht="15" thickBot="1">
      <c r="A60" s="29">
        <v>3</v>
      </c>
      <c r="B60" s="78"/>
      <c r="C60" s="78"/>
      <c r="D60" s="78"/>
      <c r="E60" s="78" t="s">
        <v>24</v>
      </c>
      <c r="F60" s="79" t="str">
        <f>INDEX('[2]sex'!$D$3:$D$176,MATCH(F61,'[2]sex'!$B$3:$B$176,0))</f>
        <v>both_s</v>
      </c>
      <c r="G60" s="79" t="str">
        <f>INDEX('[2]sex'!$D$3:$D$176,MATCH(G61,'[2]sex'!$B$3:$B$176,0))</f>
        <v>males</v>
      </c>
      <c r="H60" s="79" t="str">
        <f>INDEX('[2]sex'!$D$3:$D$176,MATCH(H61,'[2]sex'!$B$3:$B$176,0))</f>
        <v>females</v>
      </c>
      <c r="I60" s="79" t="str">
        <f>INDEX('[2]sex'!$D$3:$D$176,MATCH(I61,'[2]sex'!$B$3:$B$176,0))</f>
        <v>both_s</v>
      </c>
      <c r="J60" s="79" t="str">
        <f>INDEX('[2]sex'!$D$3:$D$176,MATCH(J61,'[2]sex'!$B$3:$B$176,0))</f>
        <v>males</v>
      </c>
      <c r="K60" s="79" t="str">
        <f>INDEX('[2]sex'!$D$3:$D$176,MATCH(K61,'[2]sex'!$B$3:$B$176,0))</f>
        <v>females</v>
      </c>
      <c r="L60" s="79" t="str">
        <f>INDEX('[2]sex'!$D$3:$D$176,MATCH(L61,'[2]sex'!$B$3:$B$176,0))</f>
        <v>both_s</v>
      </c>
      <c r="M60" s="79" t="str">
        <f>INDEX('[2]sex'!$D$3:$D$176,MATCH(M61,'[2]sex'!$B$3:$B$176,0))</f>
        <v>males</v>
      </c>
      <c r="N60" s="79" t="str">
        <f>INDEX('[2]sex'!$D$3:$D$176,MATCH(N61,'[2]sex'!$B$3:$B$176,0))</f>
        <v>females</v>
      </c>
    </row>
    <row r="61" spans="1:14" ht="24" thickBot="1" thickTop="1">
      <c r="A61" s="29">
        <v>4</v>
      </c>
      <c r="B61" s="27" t="s">
        <v>24</v>
      </c>
      <c r="C61" s="32" t="s">
        <v>28</v>
      </c>
      <c r="D61" s="28" t="s">
        <v>24</v>
      </c>
      <c r="E61" s="32" t="s">
        <v>63</v>
      </c>
      <c r="F61" s="31" t="s">
        <v>64</v>
      </c>
      <c r="G61" s="31" t="s">
        <v>65</v>
      </c>
      <c r="H61" s="31" t="s">
        <v>66</v>
      </c>
      <c r="I61" s="31" t="s">
        <v>64</v>
      </c>
      <c r="J61" s="31" t="s">
        <v>65</v>
      </c>
      <c r="K61" s="31" t="s">
        <v>66</v>
      </c>
      <c r="L61" s="31" t="s">
        <v>64</v>
      </c>
      <c r="M61" s="31" t="s">
        <v>65</v>
      </c>
      <c r="N61" s="31" t="s">
        <v>66</v>
      </c>
    </row>
    <row r="62" spans="1:14" ht="16.5" thickBot="1" thickTop="1">
      <c r="A62" s="1">
        <v>3</v>
      </c>
      <c r="B62" s="27"/>
      <c r="C62" s="27"/>
      <c r="D62" s="27"/>
      <c r="E62" s="27" t="s">
        <v>24</v>
      </c>
      <c r="F62" s="73">
        <f>INDEX('[1]period'!$D$3:$D$608,MATCH(F63,'[1]period'!$B$3:$B$608,0))</f>
        <v>2010</v>
      </c>
      <c r="G62" s="73">
        <f>INDEX('[1]period'!$D$3:$D$608,MATCH(G63,'[1]period'!$B$3:$B$608,0))</f>
        <v>2011</v>
      </c>
      <c r="H62" s="73">
        <f>INDEX('[1]period'!$D$3:$D$608,MATCH(H63,'[1]period'!$B$3:$B$608,0))</f>
        <v>2012</v>
      </c>
      <c r="I62" s="73">
        <f>INDEX('[1]period'!$D$3:$D$608,MATCH(I63,'[1]period'!$B$3:$B$608,0))</f>
        <v>2010</v>
      </c>
      <c r="J62" s="73">
        <f>INDEX('[1]period'!$D$3:$D$608,MATCH(J63,'[1]period'!$B$3:$B$608,0))</f>
        <v>2011</v>
      </c>
      <c r="K62" s="73">
        <f>INDEX('[1]period'!$D$3:$D$608,MATCH(K63,'[1]period'!$B$3:$B$608,0))</f>
        <v>2012</v>
      </c>
      <c r="L62" s="73">
        <f>INDEX('[1]period'!$D$3:$D$608,MATCH(L63,'[1]period'!$B$3:$B$608,0))</f>
        <v>2010</v>
      </c>
      <c r="M62" s="73">
        <f>INDEX('[1]period'!$D$3:$D$608,MATCH(M63,'[1]period'!$B$3:$B$608,0))</f>
        <v>2011</v>
      </c>
      <c r="N62" s="73">
        <f>INDEX('[1]period'!$D$3:$D$608,MATCH(N63,'[1]period'!$B$3:$B$608,0))</f>
        <v>2012</v>
      </c>
    </row>
    <row r="63" spans="1:14" ht="16.5" thickBot="1" thickTop="1">
      <c r="A63" s="29">
        <v>4</v>
      </c>
      <c r="B63" s="27" t="s">
        <v>24</v>
      </c>
      <c r="C63" s="27"/>
      <c r="D63" s="28" t="s">
        <v>24</v>
      </c>
      <c r="E63" s="32" t="s">
        <v>71</v>
      </c>
      <c r="F63" s="55">
        <v>2010</v>
      </c>
      <c r="G63" s="55">
        <v>2011</v>
      </c>
      <c r="H63" s="55">
        <v>2012</v>
      </c>
      <c r="I63" s="55">
        <v>2010</v>
      </c>
      <c r="J63" s="55">
        <v>2011</v>
      </c>
      <c r="K63" s="55">
        <v>2012</v>
      </c>
      <c r="L63" s="55">
        <v>2010</v>
      </c>
      <c r="M63" s="56">
        <v>2011</v>
      </c>
      <c r="N63" s="56">
        <v>2012</v>
      </c>
    </row>
    <row r="64" spans="1:14" ht="15.75" thickTop="1">
      <c r="A64" s="29">
        <v>5</v>
      </c>
      <c r="B64" s="28" t="str">
        <f>INDEX('[1]urban'!$D$3:$D$99,MATCH(C64,'[1]urban'!$B$3:$B$99,0))</f>
        <v>TOT</v>
      </c>
      <c r="C64" s="32" t="s">
        <v>67</v>
      </c>
      <c r="D64" s="79" t="str">
        <f>INDEX('[1]Age'!$B$3:$B$500,MATCH(E64,'[1]Age'!$B$3:$B$500,0))</f>
        <v>всего</v>
      </c>
      <c r="E64" s="67" t="s">
        <v>72</v>
      </c>
      <c r="F64" s="57">
        <v>14.2</v>
      </c>
      <c r="G64" s="57">
        <v>13.47</v>
      </c>
      <c r="H64" s="57">
        <v>13.3</v>
      </c>
      <c r="I64" s="57">
        <v>15.9</v>
      </c>
      <c r="J64" s="57">
        <v>15.088</v>
      </c>
      <c r="K64" s="57">
        <v>14.7</v>
      </c>
      <c r="L64" s="57">
        <v>12.7</v>
      </c>
      <c r="M64" s="57">
        <v>12.079</v>
      </c>
      <c r="N64" s="57">
        <v>12.1</v>
      </c>
    </row>
    <row r="65" spans="1:14" ht="15">
      <c r="A65" s="29">
        <v>5</v>
      </c>
      <c r="B65" s="28" t="str">
        <f>INDEX('[1]urban'!$D$3:$D$99,MATCH(C65,'[1]urban'!$B$3:$B$99,0))</f>
        <v>TOT</v>
      </c>
      <c r="C65" s="32" t="s">
        <v>67</v>
      </c>
      <c r="D65" s="79">
        <f>INDEX('[1]Age'!$D$3:$D$200,MATCH(E65,'[1]Age'!$B$3:$B$200,0))</f>
        <v>0</v>
      </c>
      <c r="E65" s="68">
        <v>0</v>
      </c>
      <c r="F65" s="57">
        <v>7.5</v>
      </c>
      <c r="G65" s="57">
        <v>7.4</v>
      </c>
      <c r="H65" s="57">
        <v>8.6</v>
      </c>
      <c r="I65" s="57">
        <v>8.3</v>
      </c>
      <c r="J65" s="57">
        <v>8.3</v>
      </c>
      <c r="K65" s="57">
        <v>9.5</v>
      </c>
      <c r="L65" s="57">
        <v>6.7</v>
      </c>
      <c r="M65" s="57">
        <v>6.5</v>
      </c>
      <c r="N65" s="57">
        <v>7.7</v>
      </c>
    </row>
    <row r="66" spans="1:14" ht="15">
      <c r="A66" s="29">
        <v>5</v>
      </c>
      <c r="B66" s="28" t="str">
        <f>INDEX('[1]urban'!$D$3:$D$99,MATCH(C66,'[1]urban'!$B$3:$B$99,0))</f>
        <v>TOT</v>
      </c>
      <c r="C66" s="32" t="s">
        <v>67</v>
      </c>
      <c r="D66" s="79" t="str">
        <f>INDEX('[1]Age'!$D$3:$D$206,MATCH(E66,'[1]Age'!$B$3:$B$206,0))</f>
        <v>1_4</v>
      </c>
      <c r="E66" s="69" t="s">
        <v>53</v>
      </c>
      <c r="F66" s="57">
        <v>0.5</v>
      </c>
      <c r="G66" s="57">
        <v>0.511</v>
      </c>
      <c r="H66" s="57">
        <v>0.5</v>
      </c>
      <c r="I66" s="57">
        <v>0.6</v>
      </c>
      <c r="J66" s="57">
        <v>0.575</v>
      </c>
      <c r="K66" s="57">
        <v>0.5</v>
      </c>
      <c r="L66" s="57">
        <v>0.5</v>
      </c>
      <c r="M66" s="57">
        <v>0.443</v>
      </c>
      <c r="N66" s="57">
        <v>0.4</v>
      </c>
    </row>
    <row r="67" spans="1:14" ht="15">
      <c r="A67" s="29">
        <v>5</v>
      </c>
      <c r="B67" s="28" t="str">
        <f>INDEX('[1]urban'!$D$3:$D$99,MATCH(C67,'[1]urban'!$B$3:$B$99,0))</f>
        <v>TOT</v>
      </c>
      <c r="C67" s="32" t="s">
        <v>67</v>
      </c>
      <c r="D67" s="79" t="str">
        <f>INDEX('[1]Age'!$D$3:$D$200,MATCH(E67,'[1]Age'!$B$3:$B$200,0))</f>
        <v>5_9</v>
      </c>
      <c r="E67" s="69" t="s">
        <v>54</v>
      </c>
      <c r="F67" s="57">
        <v>0.3</v>
      </c>
      <c r="G67" s="57">
        <v>0.276</v>
      </c>
      <c r="H67" s="57">
        <v>0.3</v>
      </c>
      <c r="I67" s="57">
        <v>0.4</v>
      </c>
      <c r="J67" s="57">
        <v>0.317</v>
      </c>
      <c r="K67" s="57">
        <v>0.3</v>
      </c>
      <c r="L67" s="57">
        <v>0.2</v>
      </c>
      <c r="M67" s="57">
        <v>0.232</v>
      </c>
      <c r="N67" s="57">
        <v>0.2</v>
      </c>
    </row>
    <row r="68" spans="1:14" ht="15">
      <c r="A68" s="29">
        <v>5</v>
      </c>
      <c r="B68" s="28" t="str">
        <f>INDEX('[1]urban'!$D$3:$D$99,MATCH(C68,'[1]urban'!$B$3:$B$99,0))</f>
        <v>TOT</v>
      </c>
      <c r="C68" s="32" t="s">
        <v>67</v>
      </c>
      <c r="D68" s="79" t="str">
        <f>INDEX('[1]Age'!$D$3:$D$200,MATCH(E68,'[1]Age'!$B$3:$B$200,0))</f>
        <v>10_14</v>
      </c>
      <c r="E68" s="69" t="s">
        <v>55</v>
      </c>
      <c r="F68" s="57">
        <v>0.3</v>
      </c>
      <c r="G68" s="57">
        <v>0.306</v>
      </c>
      <c r="H68" s="57">
        <v>0.3</v>
      </c>
      <c r="I68" s="57">
        <v>0.4</v>
      </c>
      <c r="J68" s="57">
        <v>0.373</v>
      </c>
      <c r="K68" s="57">
        <v>0.4</v>
      </c>
      <c r="L68" s="57">
        <v>0.3</v>
      </c>
      <c r="M68" s="57">
        <v>0.237</v>
      </c>
      <c r="N68" s="57">
        <v>0.2</v>
      </c>
    </row>
    <row r="69" spans="1:14" ht="15">
      <c r="A69" s="29">
        <v>5</v>
      </c>
      <c r="B69" s="28" t="str">
        <f>INDEX('[1]urban'!$D$3:$D$99,MATCH(C69,'[1]urban'!$B$3:$B$99,0))</f>
        <v>TOT</v>
      </c>
      <c r="C69" s="32" t="s">
        <v>67</v>
      </c>
      <c r="D69" s="79" t="str">
        <f>INDEX('[1]Age'!$D$3:$D$200,MATCH(E69,'[1]Age'!$B$3:$B$200,0))</f>
        <v>15_19</v>
      </c>
      <c r="E69" s="68" t="s">
        <v>40</v>
      </c>
      <c r="F69" s="57">
        <v>0.9</v>
      </c>
      <c r="G69" s="57">
        <v>0.843</v>
      </c>
      <c r="H69" s="57">
        <v>0.8</v>
      </c>
      <c r="I69" s="57">
        <v>1.2</v>
      </c>
      <c r="J69" s="57">
        <v>1.152</v>
      </c>
      <c r="K69" s="57">
        <v>1.1</v>
      </c>
      <c r="L69" s="57">
        <v>0.5</v>
      </c>
      <c r="M69" s="57">
        <v>0.523</v>
      </c>
      <c r="N69" s="57">
        <v>0.5</v>
      </c>
    </row>
    <row r="70" spans="1:14" ht="15">
      <c r="A70" s="29">
        <v>5</v>
      </c>
      <c r="B70" s="28" t="str">
        <f>INDEX('[1]urban'!$D$3:$D$99,MATCH(C70,'[1]urban'!$B$3:$B$99,0))</f>
        <v>TOT</v>
      </c>
      <c r="C70" s="32" t="s">
        <v>67</v>
      </c>
      <c r="D70" s="79" t="str">
        <f>INDEX('[1]Age'!$D$3:$D$200,MATCH(E70,'[1]Age'!$B$3:$B$200,0))</f>
        <v>20_24</v>
      </c>
      <c r="E70" s="68" t="s">
        <v>41</v>
      </c>
      <c r="F70" s="57">
        <v>1.7</v>
      </c>
      <c r="G70" s="57">
        <v>1.582</v>
      </c>
      <c r="H70" s="57">
        <v>1.5</v>
      </c>
      <c r="I70" s="57">
        <v>2.5</v>
      </c>
      <c r="J70" s="57">
        <v>2.402</v>
      </c>
      <c r="K70" s="57">
        <v>2.4</v>
      </c>
      <c r="L70" s="57">
        <v>0.8</v>
      </c>
      <c r="M70" s="57">
        <v>0.738</v>
      </c>
      <c r="N70" s="57">
        <v>0.7</v>
      </c>
    </row>
    <row r="71" spans="1:14" ht="15">
      <c r="A71" s="29">
        <v>5</v>
      </c>
      <c r="B71" s="28" t="str">
        <f>INDEX('[1]urban'!$D$3:$D$99,MATCH(C71,'[1]urban'!$B$3:$B$99,0))</f>
        <v>TOT</v>
      </c>
      <c r="C71" s="32" t="s">
        <v>67</v>
      </c>
      <c r="D71" s="79" t="str">
        <f>INDEX('[1]Age'!$D$3:$D$200,MATCH(E71,'[1]Age'!$B$3:$B$200,0))</f>
        <v>25_29</v>
      </c>
      <c r="E71" s="68" t="s">
        <v>42</v>
      </c>
      <c r="F71" s="57">
        <v>2.9</v>
      </c>
      <c r="G71" s="57">
        <v>2.657</v>
      </c>
      <c r="H71" s="57">
        <v>2.5</v>
      </c>
      <c r="I71" s="57">
        <v>4.5</v>
      </c>
      <c r="J71" s="57">
        <v>4.064</v>
      </c>
      <c r="K71" s="57">
        <v>3.8</v>
      </c>
      <c r="L71" s="57">
        <v>1.3</v>
      </c>
      <c r="M71" s="57">
        <v>1.239</v>
      </c>
      <c r="N71" s="57">
        <v>1.1</v>
      </c>
    </row>
    <row r="72" spans="1:14" ht="15">
      <c r="A72" s="29">
        <v>5</v>
      </c>
      <c r="B72" s="28" t="str">
        <f>INDEX('[1]urban'!$D$3:$D$99,MATCH(C72,'[1]urban'!$B$3:$B$99,0))</f>
        <v>TOT</v>
      </c>
      <c r="C72" s="32" t="s">
        <v>67</v>
      </c>
      <c r="D72" s="79" t="str">
        <f>INDEX('[1]Age'!$D$3:$D$200,MATCH(E72,'[1]Age'!$B$3:$B$200,0))</f>
        <v>30_34</v>
      </c>
      <c r="E72" s="68" t="s">
        <v>43</v>
      </c>
      <c r="F72" s="57">
        <v>4.3</v>
      </c>
      <c r="G72" s="57">
        <v>4.129</v>
      </c>
      <c r="H72" s="57">
        <v>4</v>
      </c>
      <c r="I72" s="57">
        <v>6.8</v>
      </c>
      <c r="J72" s="57">
        <v>6.392</v>
      </c>
      <c r="K72" s="57">
        <v>6.1</v>
      </c>
      <c r="L72" s="57">
        <v>1.9</v>
      </c>
      <c r="M72" s="57">
        <v>1.908</v>
      </c>
      <c r="N72" s="57">
        <v>1.8</v>
      </c>
    </row>
    <row r="73" spans="1:14" ht="15">
      <c r="A73" s="29">
        <v>5</v>
      </c>
      <c r="B73" s="28" t="str">
        <f>INDEX('[1]urban'!$D$3:$D$99,MATCH(C73,'[1]urban'!$B$3:$B$99,0))</f>
        <v>TOT</v>
      </c>
      <c r="C73" s="32" t="s">
        <v>67</v>
      </c>
      <c r="D73" s="79" t="str">
        <f>INDEX('[1]Age'!$D$3:$D$200,MATCH(E73,'[1]Age'!$B$3:$B$200,0))</f>
        <v>35_39</v>
      </c>
      <c r="E73" s="68" t="s">
        <v>44</v>
      </c>
      <c r="F73" s="57">
        <v>5.1</v>
      </c>
      <c r="G73" s="57">
        <v>4.944</v>
      </c>
      <c r="H73" s="57">
        <v>4.8</v>
      </c>
      <c r="I73" s="57">
        <v>7.9</v>
      </c>
      <c r="J73" s="57">
        <v>7.657</v>
      </c>
      <c r="K73" s="57">
        <v>7.5</v>
      </c>
      <c r="L73" s="57">
        <v>2.4</v>
      </c>
      <c r="M73" s="57">
        <v>2.357</v>
      </c>
      <c r="N73" s="57">
        <v>2.3</v>
      </c>
    </row>
    <row r="74" spans="1:14" ht="15">
      <c r="A74" s="29">
        <v>5</v>
      </c>
      <c r="B74" s="28" t="str">
        <f>INDEX('[1]urban'!$D$3:$D$99,MATCH(C74,'[1]urban'!$B$3:$B$99,0))</f>
        <v>TOT</v>
      </c>
      <c r="C74" s="32" t="s">
        <v>67</v>
      </c>
      <c r="D74" s="79" t="str">
        <f>INDEX('[1]Age'!$D$3:$D$200,MATCH(E74,'[1]Age'!$B$3:$B$200,0))</f>
        <v>40_44</v>
      </c>
      <c r="E74" s="68" t="s">
        <v>45</v>
      </c>
      <c r="F74" s="57">
        <v>6.4</v>
      </c>
      <c r="G74" s="57">
        <v>5.949</v>
      </c>
      <c r="H74" s="57">
        <v>5.6</v>
      </c>
      <c r="I74" s="57">
        <v>9.8</v>
      </c>
      <c r="J74" s="57">
        <v>9.088</v>
      </c>
      <c r="K74" s="57">
        <v>8.6</v>
      </c>
      <c r="L74" s="57">
        <v>3.2</v>
      </c>
      <c r="M74" s="57">
        <v>2.999</v>
      </c>
      <c r="N74" s="57">
        <v>2.9</v>
      </c>
    </row>
    <row r="75" spans="1:14" ht="15">
      <c r="A75" s="29">
        <v>5</v>
      </c>
      <c r="B75" s="28" t="str">
        <f>INDEX('[1]urban'!$D$3:$D$99,MATCH(C75,'[1]urban'!$B$3:$B$99,0))</f>
        <v>TOT</v>
      </c>
      <c r="C75" s="32" t="s">
        <v>67</v>
      </c>
      <c r="D75" s="79" t="str">
        <f>INDEX('[1]Age'!$D$3:$D$200,MATCH(E75,'[1]Age'!$B$3:$B$200,0))</f>
        <v>45_49</v>
      </c>
      <c r="E75" s="68" t="s">
        <v>46</v>
      </c>
      <c r="F75" s="57">
        <v>8.5</v>
      </c>
      <c r="G75" s="57">
        <v>7.991</v>
      </c>
      <c r="H75" s="57">
        <v>7.5</v>
      </c>
      <c r="I75" s="57">
        <v>13.4</v>
      </c>
      <c r="J75" s="57">
        <v>12.459</v>
      </c>
      <c r="K75" s="57">
        <v>11.7</v>
      </c>
      <c r="L75" s="57">
        <v>4.2</v>
      </c>
      <c r="M75" s="57">
        <v>3.994</v>
      </c>
      <c r="N75" s="57">
        <v>3.8</v>
      </c>
    </row>
    <row r="76" spans="1:14" ht="15">
      <c r="A76" s="29">
        <v>5</v>
      </c>
      <c r="B76" s="28" t="str">
        <f>INDEX('[1]urban'!$D$3:$D$99,MATCH(C76,'[1]urban'!$B$3:$B$99,0))</f>
        <v>TOT</v>
      </c>
      <c r="C76" s="32" t="s">
        <v>67</v>
      </c>
      <c r="D76" s="79" t="str">
        <f>INDEX('[1]Age'!$D$3:$D$200,MATCH(E76,'[1]Age'!$B$3:$B$200,0))</f>
        <v>50_54</v>
      </c>
      <c r="E76" s="68" t="s">
        <v>56</v>
      </c>
      <c r="F76" s="57">
        <v>11.7</v>
      </c>
      <c r="G76" s="57">
        <v>10.891</v>
      </c>
      <c r="H76" s="57">
        <v>10.3</v>
      </c>
      <c r="I76" s="57">
        <v>18.6</v>
      </c>
      <c r="J76" s="57">
        <v>17.136</v>
      </c>
      <c r="K76" s="57">
        <v>16.2</v>
      </c>
      <c r="L76" s="57">
        <v>5.9</v>
      </c>
      <c r="M76" s="57">
        <v>5.621</v>
      </c>
      <c r="N76" s="57">
        <v>5.3</v>
      </c>
    </row>
    <row r="77" spans="1:14" ht="15">
      <c r="A77" s="29">
        <v>5</v>
      </c>
      <c r="B77" s="28" t="str">
        <f>INDEX('[1]urban'!$D$3:$D$99,MATCH(C77,'[1]urban'!$B$3:$B$99,0))</f>
        <v>TOT</v>
      </c>
      <c r="C77" s="32" t="s">
        <v>67</v>
      </c>
      <c r="D77" s="79" t="str">
        <f>INDEX('[1]Age'!$D$3:$D$200,MATCH(E77,'[1]Age'!$B$3:$B$200,0))</f>
        <v>55_59</v>
      </c>
      <c r="E77" s="68" t="s">
        <v>57</v>
      </c>
      <c r="F77" s="57">
        <v>16.6</v>
      </c>
      <c r="G77" s="57">
        <v>15.526</v>
      </c>
      <c r="H77" s="57">
        <v>14.7</v>
      </c>
      <c r="I77" s="57">
        <v>26.3</v>
      </c>
      <c r="J77" s="57">
        <v>24.733</v>
      </c>
      <c r="K77" s="57">
        <v>23.3</v>
      </c>
      <c r="L77" s="57">
        <v>9.1</v>
      </c>
      <c r="M77" s="57">
        <v>8.4</v>
      </c>
      <c r="N77" s="57">
        <v>8</v>
      </c>
    </row>
    <row r="78" spans="1:14" ht="15">
      <c r="A78" s="29">
        <v>5</v>
      </c>
      <c r="B78" s="28" t="str">
        <f>INDEX('[1]urban'!$D$3:$D$99,MATCH(C78,'[1]urban'!$B$3:$B$99,0))</f>
        <v>TOT</v>
      </c>
      <c r="C78" s="32" t="s">
        <v>67</v>
      </c>
      <c r="D78" s="79" t="str">
        <f>INDEX('[1]Age'!$D$3:$D$200,MATCH(E78,'[1]Age'!$B$3:$B$200,0))</f>
        <v>60_64</v>
      </c>
      <c r="E78" s="68" t="s">
        <v>58</v>
      </c>
      <c r="F78" s="57">
        <v>23</v>
      </c>
      <c r="G78" s="57">
        <v>21.8</v>
      </c>
      <c r="H78" s="57">
        <v>20.8</v>
      </c>
      <c r="I78" s="57">
        <v>37.1</v>
      </c>
      <c r="J78" s="57">
        <v>35.32</v>
      </c>
      <c r="K78" s="57">
        <v>33.7</v>
      </c>
      <c r="L78" s="57">
        <v>13.1</v>
      </c>
      <c r="M78" s="57">
        <v>12.403</v>
      </c>
      <c r="N78" s="57">
        <v>11.8</v>
      </c>
    </row>
    <row r="79" spans="1:14" ht="15">
      <c r="A79" s="29">
        <v>5</v>
      </c>
      <c r="B79" s="28" t="str">
        <f>INDEX('[1]urban'!$D$3:$D$99,MATCH(C79,'[1]urban'!$B$3:$B$99,0))</f>
        <v>TOT</v>
      </c>
      <c r="C79" s="32" t="s">
        <v>67</v>
      </c>
      <c r="D79" s="79" t="str">
        <f>INDEX('[1]Age'!$D$3:$D$200,MATCH(E79,'[1]Age'!$B$3:$B$200,0))</f>
        <v>65_69</v>
      </c>
      <c r="E79" s="68" t="s">
        <v>59</v>
      </c>
      <c r="F79" s="57">
        <v>31.2</v>
      </c>
      <c r="G79" s="57">
        <v>28.62</v>
      </c>
      <c r="H79" s="57">
        <v>27</v>
      </c>
      <c r="I79" s="57">
        <v>49.9</v>
      </c>
      <c r="J79" s="57">
        <v>45.242</v>
      </c>
      <c r="K79" s="57">
        <v>42.6</v>
      </c>
      <c r="L79" s="57">
        <v>20.1</v>
      </c>
      <c r="M79" s="57">
        <v>18.5</v>
      </c>
      <c r="N79" s="57">
        <v>17.2</v>
      </c>
    </row>
    <row r="80" spans="1:14" ht="15">
      <c r="A80" s="29">
        <v>5</v>
      </c>
      <c r="B80" s="28" t="str">
        <f>INDEX('[1]urban'!$D$3:$D$99,MATCH(C80,'[1]urban'!$B$3:$B$99,0))</f>
        <v>TOT</v>
      </c>
      <c r="C80" s="32" t="s">
        <v>67</v>
      </c>
      <c r="D80" s="79" t="str">
        <f>INDEX('[1]Age'!$D$3:$D$200,MATCH(E80,'[1]Age'!$B$3:$B$200,0))</f>
        <v>70_74</v>
      </c>
      <c r="E80" s="68" t="s">
        <v>60</v>
      </c>
      <c r="F80" s="57">
        <v>44.5</v>
      </c>
      <c r="G80" s="57">
        <v>41.5</v>
      </c>
      <c r="H80" s="57">
        <v>41.2</v>
      </c>
      <c r="I80" s="57">
        <v>68.6</v>
      </c>
      <c r="J80" s="57">
        <v>64.296</v>
      </c>
      <c r="K80" s="57">
        <v>64</v>
      </c>
      <c r="L80" s="57">
        <v>32.2</v>
      </c>
      <c r="M80" s="57">
        <v>30</v>
      </c>
      <c r="N80" s="57">
        <v>29.8</v>
      </c>
    </row>
    <row r="81" spans="1:14" ht="15">
      <c r="A81" s="29">
        <v>5</v>
      </c>
      <c r="B81" s="28" t="str">
        <f>INDEX('[1]urban'!$D$3:$D$99,MATCH(C81,'[1]urban'!$B$3:$B$99,0))</f>
        <v>TOT</v>
      </c>
      <c r="C81" s="32" t="s">
        <v>67</v>
      </c>
      <c r="D81" s="79" t="str">
        <f>INDEX('[1]Age'!$D$3:$D$200,MATCH(E81,'[1]Age'!$B$3:$B$200,0))</f>
        <v>75_79</v>
      </c>
      <c r="E81" s="68" t="s">
        <v>61</v>
      </c>
      <c r="F81" s="57">
        <v>69.8</v>
      </c>
      <c r="G81" s="57">
        <v>64.4</v>
      </c>
      <c r="H81" s="57">
        <v>61.8</v>
      </c>
      <c r="I81" s="57">
        <v>97.6</v>
      </c>
      <c r="J81" s="57">
        <v>91.339</v>
      </c>
      <c r="K81" s="57">
        <v>87.5</v>
      </c>
      <c r="L81" s="57">
        <v>57.8</v>
      </c>
      <c r="M81" s="57">
        <v>52.8</v>
      </c>
      <c r="N81" s="57">
        <v>50.6</v>
      </c>
    </row>
    <row r="82" spans="1:14" ht="15">
      <c r="A82" s="29">
        <v>5</v>
      </c>
      <c r="B82" s="28" t="str">
        <f>INDEX('[1]urban'!$D$3:$D$99,MATCH(C82,'[1]urban'!$B$3:$B$99,0))</f>
        <v>TOT</v>
      </c>
      <c r="C82" s="32" t="s">
        <v>67</v>
      </c>
      <c r="D82" s="79" t="str">
        <f>INDEX('[1]Age'!$D$3:$D$200,MATCH(E82,'[1]Age'!$B$3:$B$200,0))</f>
        <v>80_84</v>
      </c>
      <c r="E82" s="68" t="s">
        <v>62</v>
      </c>
      <c r="F82" s="57">
        <v>108.8</v>
      </c>
      <c r="G82" s="57">
        <v>102</v>
      </c>
      <c r="H82" s="57">
        <v>101.7</v>
      </c>
      <c r="I82" s="57">
        <v>138</v>
      </c>
      <c r="J82" s="57">
        <v>129.948</v>
      </c>
      <c r="K82" s="57">
        <v>129.2</v>
      </c>
      <c r="L82" s="57">
        <v>98.8</v>
      </c>
      <c r="M82" s="57">
        <v>92.3</v>
      </c>
      <c r="N82" s="57">
        <v>92.1</v>
      </c>
    </row>
    <row r="83" spans="1:14" ht="22.5">
      <c r="A83" s="29">
        <v>5</v>
      </c>
      <c r="B83" s="28" t="str">
        <f>INDEX('[1]urban'!$D$3:$D$99,MATCH(C83,'[1]urban'!$B$3:$B$99,0))</f>
        <v>TOT</v>
      </c>
      <c r="C83" s="32" t="s">
        <v>67</v>
      </c>
      <c r="D83" s="79" t="str">
        <f>INDEX('[1]Age'!$D$3:$D$200,MATCH(E83,'[1]Age'!$B$3:$B$200,0))</f>
        <v>85_</v>
      </c>
      <c r="E83" s="68" t="s">
        <v>70</v>
      </c>
      <c r="F83" s="57">
        <v>190.3</v>
      </c>
      <c r="G83" s="57">
        <v>174.4</v>
      </c>
      <c r="H83" s="57">
        <v>173.7</v>
      </c>
      <c r="I83" s="57">
        <v>198.6</v>
      </c>
      <c r="J83" s="57">
        <v>181</v>
      </c>
      <c r="K83" s="57">
        <v>179.5</v>
      </c>
      <c r="L83" s="57">
        <v>188.2</v>
      </c>
      <c r="M83" s="57">
        <v>172.6</v>
      </c>
      <c r="N83" s="57">
        <v>172</v>
      </c>
    </row>
    <row r="84" spans="1:14" ht="15">
      <c r="A84" s="29">
        <v>5</v>
      </c>
      <c r="B84" s="28" t="str">
        <f>INDEX('[1]urban'!$D$3:$D$99,MATCH(C84,'[1]urban'!$B$3:$B$99,0))</f>
        <v>RUR</v>
      </c>
      <c r="C84" s="32" t="s">
        <v>68</v>
      </c>
      <c r="D84" s="79" t="str">
        <f>INDEX('[1]Age'!$D$3:$D$200,MATCH(E84,'[1]Age'!$B$3:$B$200,0))</f>
        <v>TOT</v>
      </c>
      <c r="E84" s="67" t="s">
        <v>72</v>
      </c>
      <c r="F84" s="57">
        <v>16.1</v>
      </c>
      <c r="G84" s="57">
        <v>15.223</v>
      </c>
      <c r="H84" s="57">
        <v>14.8</v>
      </c>
      <c r="I84" s="57">
        <v>17.8</v>
      </c>
      <c r="J84" s="57">
        <v>16.669</v>
      </c>
      <c r="K84" s="57">
        <v>16.1</v>
      </c>
      <c r="L84" s="57">
        <v>14.6</v>
      </c>
      <c r="M84" s="57">
        <v>13.898</v>
      </c>
      <c r="N84" s="57">
        <v>13.7</v>
      </c>
    </row>
    <row r="85" spans="1:14" ht="15">
      <c r="A85" s="29">
        <v>5</v>
      </c>
      <c r="B85" s="28" t="str">
        <f>INDEX('[1]urban'!$D$3:$D$99,MATCH(C85,'[1]urban'!$B$3:$B$99,0))</f>
        <v>RUR</v>
      </c>
      <c r="C85" s="32" t="s">
        <v>68</v>
      </c>
      <c r="D85" s="79">
        <f>INDEX('[1]Age'!$D$3:$D$200,MATCH(E85,'[1]Age'!$B$3:$B$200,0))</f>
        <v>0</v>
      </c>
      <c r="E85" s="68">
        <v>0</v>
      </c>
      <c r="F85" s="57">
        <v>9.1</v>
      </c>
      <c r="G85" s="57">
        <v>9.1</v>
      </c>
      <c r="H85" s="57">
        <v>10.1</v>
      </c>
      <c r="I85" s="57">
        <v>10</v>
      </c>
      <c r="J85" s="57">
        <v>10.2</v>
      </c>
      <c r="K85" s="57">
        <v>10.9</v>
      </c>
      <c r="L85" s="57">
        <v>8</v>
      </c>
      <c r="M85" s="57">
        <v>8.1</v>
      </c>
      <c r="N85" s="57">
        <v>9</v>
      </c>
    </row>
    <row r="86" spans="1:14" ht="15">
      <c r="A86" s="29">
        <v>5</v>
      </c>
      <c r="B86" s="28" t="str">
        <f>INDEX('[1]urban'!$D$3:$D$99,MATCH(C86,'[1]urban'!$B$3:$B$99,0))</f>
        <v>RUR</v>
      </c>
      <c r="C86" s="32" t="s">
        <v>68</v>
      </c>
      <c r="D86" s="79" t="str">
        <f>INDEX('[1]Age'!$D$3:$D$206,MATCH(E86,'[1]Age'!$B$3:$B$206,0))</f>
        <v>1_4</v>
      </c>
      <c r="E86" s="69" t="s">
        <v>53</v>
      </c>
      <c r="F86" s="57">
        <v>0.7</v>
      </c>
      <c r="G86" s="57">
        <v>0.683</v>
      </c>
      <c r="H86" s="57">
        <v>0.7</v>
      </c>
      <c r="I86" s="57">
        <v>0.8</v>
      </c>
      <c r="J86" s="57">
        <v>0.789</v>
      </c>
      <c r="K86" s="57">
        <v>0.7</v>
      </c>
      <c r="L86" s="57">
        <v>0.7</v>
      </c>
      <c r="M86" s="57">
        <v>0.571</v>
      </c>
      <c r="N86" s="57">
        <v>0.6</v>
      </c>
    </row>
    <row r="87" spans="1:14" ht="15">
      <c r="A87" s="29">
        <v>5</v>
      </c>
      <c r="B87" s="28" t="str">
        <f>INDEX('[1]urban'!$D$3:$D$99,MATCH(C87,'[1]urban'!$B$3:$B$99,0))</f>
        <v>RUR</v>
      </c>
      <c r="C87" s="32" t="s">
        <v>68</v>
      </c>
      <c r="D87" s="79" t="str">
        <f>INDEX('[1]Age'!$D$3:$D$200,MATCH(E87,'[1]Age'!$B$3:$B$200,0))</f>
        <v>5_9</v>
      </c>
      <c r="E87" s="69" t="s">
        <v>54</v>
      </c>
      <c r="F87" s="57">
        <v>0.4</v>
      </c>
      <c r="G87" s="57">
        <v>0.34</v>
      </c>
      <c r="H87" s="57">
        <v>0.4</v>
      </c>
      <c r="I87" s="57">
        <v>0.5</v>
      </c>
      <c r="J87" s="57">
        <v>0.401</v>
      </c>
      <c r="K87" s="57">
        <v>0.4</v>
      </c>
      <c r="L87" s="57">
        <v>0.3</v>
      </c>
      <c r="M87" s="57">
        <v>0.276</v>
      </c>
      <c r="N87" s="57">
        <v>0.3</v>
      </c>
    </row>
    <row r="88" spans="1:14" ht="15">
      <c r="A88" s="29">
        <v>5</v>
      </c>
      <c r="B88" s="28" t="str">
        <f>INDEX('[1]urban'!$D$3:$D$99,MATCH(C88,'[1]urban'!$B$3:$B$99,0))</f>
        <v>RUR</v>
      </c>
      <c r="C88" s="32" t="s">
        <v>68</v>
      </c>
      <c r="D88" s="79" t="str">
        <f>INDEX('[1]Age'!$D$3:$D$200,MATCH(E88,'[1]Age'!$B$3:$B$200,0))</f>
        <v>10_14</v>
      </c>
      <c r="E88" s="69" t="s">
        <v>55</v>
      </c>
      <c r="F88" s="57">
        <v>0.4</v>
      </c>
      <c r="G88" s="57">
        <v>0.372</v>
      </c>
      <c r="H88" s="57">
        <v>0.4</v>
      </c>
      <c r="I88" s="57">
        <v>0.5</v>
      </c>
      <c r="J88" s="57">
        <v>0.472</v>
      </c>
      <c r="K88" s="57">
        <v>0.4</v>
      </c>
      <c r="L88" s="57">
        <v>0.3</v>
      </c>
      <c r="M88" s="57">
        <v>0.266</v>
      </c>
      <c r="N88" s="57">
        <v>0.3</v>
      </c>
    </row>
    <row r="89" spans="1:14" ht="15">
      <c r="A89" s="29">
        <v>5</v>
      </c>
      <c r="B89" s="28" t="str">
        <f>INDEX('[1]urban'!$D$3:$D$99,MATCH(C89,'[1]urban'!$B$3:$B$99,0))</f>
        <v>RUR</v>
      </c>
      <c r="C89" s="32" t="s">
        <v>68</v>
      </c>
      <c r="D89" s="79" t="str">
        <f>INDEX('[1]Age'!$D$3:$D$200,MATCH(E89,'[1]Age'!$B$3:$B$200,0))</f>
        <v>15_19</v>
      </c>
      <c r="E89" s="68" t="s">
        <v>40</v>
      </c>
      <c r="F89" s="57">
        <v>1.3</v>
      </c>
      <c r="G89" s="57">
        <v>1.297</v>
      </c>
      <c r="H89" s="57">
        <v>1.2</v>
      </c>
      <c r="I89" s="57">
        <v>1.8</v>
      </c>
      <c r="J89" s="57">
        <v>1.756</v>
      </c>
      <c r="K89" s="57">
        <v>1.6</v>
      </c>
      <c r="L89" s="57">
        <v>0.8</v>
      </c>
      <c r="M89" s="57">
        <v>0.793</v>
      </c>
      <c r="N89" s="57">
        <v>0.7</v>
      </c>
    </row>
    <row r="90" spans="1:14" ht="15">
      <c r="A90" s="29">
        <v>5</v>
      </c>
      <c r="B90" s="28" t="str">
        <f>INDEX('[1]urban'!$D$3:$D$99,MATCH(C90,'[1]urban'!$B$3:$B$99,0))</f>
        <v>RUR</v>
      </c>
      <c r="C90" s="32" t="s">
        <v>68</v>
      </c>
      <c r="D90" s="79" t="str">
        <f>INDEX('[1]Age'!$D$3:$D$200,MATCH(E90,'[1]Age'!$B$3:$B$200,0))</f>
        <v>20_24</v>
      </c>
      <c r="E90" s="68" t="s">
        <v>41</v>
      </c>
      <c r="F90" s="57">
        <v>2.4</v>
      </c>
      <c r="G90" s="57">
        <v>2.277</v>
      </c>
      <c r="H90" s="57">
        <v>2.3</v>
      </c>
      <c r="I90" s="57">
        <v>3.6</v>
      </c>
      <c r="J90" s="57">
        <v>3.415</v>
      </c>
      <c r="K90" s="57">
        <v>3.5</v>
      </c>
      <c r="L90" s="57">
        <v>1.1</v>
      </c>
      <c r="M90" s="57">
        <v>1.002</v>
      </c>
      <c r="N90" s="57">
        <v>1</v>
      </c>
    </row>
    <row r="91" spans="1:14" ht="15">
      <c r="A91" s="29">
        <v>5</v>
      </c>
      <c r="B91" s="28" t="str">
        <f>INDEX('[1]urban'!$D$3:$D$99,MATCH(C91,'[1]urban'!$B$3:$B$99,0))</f>
        <v>RUR</v>
      </c>
      <c r="C91" s="32" t="s">
        <v>68</v>
      </c>
      <c r="D91" s="79" t="str">
        <f>INDEX('[1]Age'!$D$3:$D$200,MATCH(E91,'[1]Age'!$B$3:$B$200,0))</f>
        <v>25_29</v>
      </c>
      <c r="E91" s="68" t="s">
        <v>42</v>
      </c>
      <c r="F91" s="57">
        <v>3.6</v>
      </c>
      <c r="G91" s="57">
        <v>3.221</v>
      </c>
      <c r="H91" s="57">
        <v>3</v>
      </c>
      <c r="I91" s="57">
        <v>5.5</v>
      </c>
      <c r="J91" s="57">
        <v>4.846</v>
      </c>
      <c r="K91" s="57">
        <v>4.5</v>
      </c>
      <c r="L91" s="57">
        <v>1.5</v>
      </c>
      <c r="M91" s="57">
        <v>1.46</v>
      </c>
      <c r="N91" s="57">
        <v>1.4</v>
      </c>
    </row>
    <row r="92" spans="1:14" ht="15">
      <c r="A92" s="29">
        <v>5</v>
      </c>
      <c r="B92" s="28" t="str">
        <f>INDEX('[1]urban'!$D$3:$D$99,MATCH(C92,'[1]urban'!$B$3:$B$99,0))</f>
        <v>RUR</v>
      </c>
      <c r="C92" s="32" t="s">
        <v>68</v>
      </c>
      <c r="D92" s="79" t="str">
        <f>INDEX('[1]Age'!$D$3:$D$200,MATCH(E92,'[1]Age'!$B$3:$B$200,0))</f>
        <v>30_34</v>
      </c>
      <c r="E92" s="68" t="s">
        <v>43</v>
      </c>
      <c r="F92" s="57">
        <v>5</v>
      </c>
      <c r="G92" s="57">
        <v>4.583</v>
      </c>
      <c r="H92" s="57">
        <v>4.4</v>
      </c>
      <c r="I92" s="57">
        <v>7.5</v>
      </c>
      <c r="J92" s="57">
        <v>6.892</v>
      </c>
      <c r="K92" s="57">
        <v>6.6</v>
      </c>
      <c r="L92" s="57">
        <v>2.3</v>
      </c>
      <c r="M92" s="57">
        <v>2.17</v>
      </c>
      <c r="N92" s="57">
        <v>2.1</v>
      </c>
    </row>
    <row r="93" spans="1:14" ht="15">
      <c r="A93" s="29">
        <v>5</v>
      </c>
      <c r="B93" s="28" t="str">
        <f>INDEX('[1]urban'!$D$3:$D$99,MATCH(C93,'[1]urban'!$B$3:$B$99,0))</f>
        <v>RUR</v>
      </c>
      <c r="C93" s="32" t="s">
        <v>68</v>
      </c>
      <c r="D93" s="79" t="str">
        <f>INDEX('[1]Age'!$D$3:$D$200,MATCH(E93,'[1]Age'!$B$3:$B$200,0))</f>
        <v>35_39</v>
      </c>
      <c r="E93" s="68" t="s">
        <v>44</v>
      </c>
      <c r="F93" s="57">
        <v>5.9</v>
      </c>
      <c r="G93" s="57">
        <v>5.487</v>
      </c>
      <c r="H93" s="57">
        <v>5.3</v>
      </c>
      <c r="I93" s="57">
        <v>9</v>
      </c>
      <c r="J93" s="57">
        <v>8.219</v>
      </c>
      <c r="K93" s="57">
        <v>8</v>
      </c>
      <c r="L93" s="57">
        <v>2.8</v>
      </c>
      <c r="M93" s="57">
        <v>2.723</v>
      </c>
      <c r="N93" s="57">
        <v>2.6</v>
      </c>
    </row>
    <row r="94" spans="1:14" ht="15">
      <c r="A94" s="29">
        <v>5</v>
      </c>
      <c r="B94" s="28" t="str">
        <f>INDEX('[1]urban'!$D$3:$D$99,MATCH(C94,'[1]urban'!$B$3:$B$99,0))</f>
        <v>RUR</v>
      </c>
      <c r="C94" s="32" t="s">
        <v>68</v>
      </c>
      <c r="D94" s="79" t="str">
        <f>INDEX('[1]Age'!$D$3:$D$200,MATCH(E94,'[1]Age'!$B$3:$B$200,0))</f>
        <v>40_44</v>
      </c>
      <c r="E94" s="68" t="s">
        <v>45</v>
      </c>
      <c r="F94" s="57">
        <v>7.4</v>
      </c>
      <c r="G94" s="57">
        <v>6.75</v>
      </c>
      <c r="H94" s="57">
        <v>6.4</v>
      </c>
      <c r="I94" s="57">
        <v>11.1</v>
      </c>
      <c r="J94" s="57">
        <v>10.129</v>
      </c>
      <c r="K94" s="57">
        <v>9.6</v>
      </c>
      <c r="L94" s="57">
        <v>3.6</v>
      </c>
      <c r="M94" s="57">
        <v>3.332</v>
      </c>
      <c r="N94" s="57">
        <v>3.2</v>
      </c>
    </row>
    <row r="95" spans="1:14" ht="15">
      <c r="A95" s="29">
        <v>5</v>
      </c>
      <c r="B95" s="28" t="str">
        <f>INDEX('[1]urban'!$D$3:$D$99,MATCH(C95,'[1]urban'!$B$3:$B$99,0))</f>
        <v>RUR</v>
      </c>
      <c r="C95" s="32" t="s">
        <v>68</v>
      </c>
      <c r="D95" s="79" t="str">
        <f>INDEX('[1]Age'!$D$3:$D$200,MATCH(E95,'[1]Age'!$B$3:$B$200,0))</f>
        <v>45_49</v>
      </c>
      <c r="E95" s="68" t="s">
        <v>46</v>
      </c>
      <c r="F95" s="57">
        <v>9.8</v>
      </c>
      <c r="G95" s="57">
        <v>9.073</v>
      </c>
      <c r="H95" s="57">
        <v>8.4</v>
      </c>
      <c r="I95" s="57">
        <v>14.9</v>
      </c>
      <c r="J95" s="57">
        <v>13.587</v>
      </c>
      <c r="K95" s="57">
        <v>12.6</v>
      </c>
      <c r="L95" s="57">
        <v>4.8</v>
      </c>
      <c r="M95" s="57">
        <v>4.5</v>
      </c>
      <c r="N95" s="57">
        <v>4.3</v>
      </c>
    </row>
    <row r="96" spans="1:14" ht="15">
      <c r="A96" s="29">
        <v>5</v>
      </c>
      <c r="B96" s="28" t="str">
        <f>INDEX('[1]urban'!$D$3:$D$99,MATCH(C96,'[1]urban'!$B$3:$B$99,0))</f>
        <v>RUR</v>
      </c>
      <c r="C96" s="32" t="s">
        <v>68</v>
      </c>
      <c r="D96" s="79" t="str">
        <f>INDEX('[1]Age'!$D$3:$D$200,MATCH(E96,'[1]Age'!$B$3:$B$200,0))</f>
        <v>50_54</v>
      </c>
      <c r="E96" s="68" t="s">
        <v>56</v>
      </c>
      <c r="F96" s="57">
        <v>13.4</v>
      </c>
      <c r="G96" s="57">
        <v>12.138</v>
      </c>
      <c r="H96" s="57">
        <v>11.4</v>
      </c>
      <c r="I96" s="57">
        <v>20.2</v>
      </c>
      <c r="J96" s="57">
        <v>18.102</v>
      </c>
      <c r="K96" s="57">
        <v>17.1</v>
      </c>
      <c r="L96" s="57">
        <v>6.8</v>
      </c>
      <c r="M96" s="57">
        <v>6.327</v>
      </c>
      <c r="N96" s="57">
        <v>5.9</v>
      </c>
    </row>
    <row r="97" spans="1:14" ht="15">
      <c r="A97" s="29">
        <v>5</v>
      </c>
      <c r="B97" s="28" t="str">
        <f>INDEX('[1]urban'!$D$3:$D$99,MATCH(C97,'[1]urban'!$B$3:$B$99,0))</f>
        <v>RUR</v>
      </c>
      <c r="C97" s="32" t="s">
        <v>68</v>
      </c>
      <c r="D97" s="79" t="str">
        <f>INDEX('[1]Age'!$D$3:$D$200,MATCH(E97,'[1]Age'!$B$3:$B$200,0))</f>
        <v>55_59</v>
      </c>
      <c r="E97" s="68" t="s">
        <v>57</v>
      </c>
      <c r="F97" s="57">
        <v>18.9</v>
      </c>
      <c r="G97" s="57">
        <v>17.5</v>
      </c>
      <c r="H97" s="57">
        <v>16.3</v>
      </c>
      <c r="I97" s="57">
        <v>28.2</v>
      </c>
      <c r="J97" s="57">
        <v>26.276</v>
      </c>
      <c r="K97" s="57">
        <v>24.4</v>
      </c>
      <c r="L97" s="57">
        <v>10.8</v>
      </c>
      <c r="M97" s="57">
        <v>9.8</v>
      </c>
      <c r="N97" s="57">
        <v>9.1</v>
      </c>
    </row>
    <row r="98" spans="1:14" ht="15">
      <c r="A98" s="29">
        <v>5</v>
      </c>
      <c r="B98" s="28" t="str">
        <f>INDEX('[1]urban'!$D$3:$D$99,MATCH(C98,'[1]urban'!$B$3:$B$99,0))</f>
        <v>RUR</v>
      </c>
      <c r="C98" s="32" t="s">
        <v>68</v>
      </c>
      <c r="D98" s="79" t="str">
        <f>INDEX('[1]Age'!$D$3:$D$200,MATCH(E98,'[1]Age'!$B$3:$B$200,0))</f>
        <v>60_64</v>
      </c>
      <c r="E98" s="68" t="s">
        <v>58</v>
      </c>
      <c r="F98" s="57">
        <v>26.8</v>
      </c>
      <c r="G98" s="57">
        <v>24.9</v>
      </c>
      <c r="H98" s="57">
        <v>23.3</v>
      </c>
      <c r="I98" s="57">
        <v>41.4</v>
      </c>
      <c r="J98" s="57">
        <v>38.439</v>
      </c>
      <c r="K98" s="57">
        <v>36.1</v>
      </c>
      <c r="L98" s="57">
        <v>15.2</v>
      </c>
      <c r="M98" s="57">
        <v>14.1</v>
      </c>
      <c r="N98" s="57">
        <v>13.1</v>
      </c>
    </row>
    <row r="99" spans="1:14" ht="15">
      <c r="A99" s="29">
        <v>5</v>
      </c>
      <c r="B99" s="28" t="str">
        <f>INDEX('[1]urban'!$D$3:$D$99,MATCH(C99,'[1]urban'!$B$3:$B$99,0))</f>
        <v>RUR</v>
      </c>
      <c r="C99" s="32" t="s">
        <v>68</v>
      </c>
      <c r="D99" s="79" t="str">
        <f>INDEX('[1]Age'!$D$3:$D$200,MATCH(E99,'[1]Age'!$B$3:$B$200,0))</f>
        <v>65_69</v>
      </c>
      <c r="E99" s="68" t="s">
        <v>59</v>
      </c>
      <c r="F99" s="57">
        <v>34.9</v>
      </c>
      <c r="G99" s="57">
        <v>32</v>
      </c>
      <c r="H99" s="57">
        <v>29.6</v>
      </c>
      <c r="I99" s="57">
        <v>54.7</v>
      </c>
      <c r="J99" s="57">
        <v>49.168</v>
      </c>
      <c r="K99" s="57">
        <v>45.2</v>
      </c>
      <c r="L99" s="57">
        <v>22.7</v>
      </c>
      <c r="M99" s="57">
        <v>21.1</v>
      </c>
      <c r="N99" s="57">
        <v>19.3</v>
      </c>
    </row>
    <row r="100" spans="1:14" ht="15">
      <c r="A100" s="29">
        <v>5</v>
      </c>
      <c r="B100" s="28" t="str">
        <f>INDEX('[1]urban'!$D$3:$D$99,MATCH(C100,'[1]urban'!$B$3:$B$99,0))</f>
        <v>RUR</v>
      </c>
      <c r="C100" s="32" t="s">
        <v>68</v>
      </c>
      <c r="D100" s="79" t="str">
        <f>INDEX('[1]Age'!$D$3:$D$200,MATCH(E100,'[1]Age'!$B$3:$B$200,0))</f>
        <v>70_74</v>
      </c>
      <c r="E100" s="68" t="s">
        <v>60</v>
      </c>
      <c r="F100" s="57">
        <v>48.5</v>
      </c>
      <c r="G100" s="57">
        <v>45.1</v>
      </c>
      <c r="H100" s="57">
        <v>44.1</v>
      </c>
      <c r="I100" s="57">
        <v>73.8</v>
      </c>
      <c r="J100" s="57">
        <v>68.82</v>
      </c>
      <c r="K100" s="57">
        <v>67.2</v>
      </c>
      <c r="L100" s="57">
        <v>34.9</v>
      </c>
      <c r="M100" s="57">
        <v>32.5</v>
      </c>
      <c r="N100" s="57">
        <v>31.9</v>
      </c>
    </row>
    <row r="101" spans="1:14" ht="15">
      <c r="A101" s="29">
        <v>5</v>
      </c>
      <c r="B101" s="28" t="str">
        <f>INDEX('[1]urban'!$D$3:$D$99,MATCH(C101,'[1]urban'!$B$3:$B$99,0))</f>
        <v>RUR</v>
      </c>
      <c r="C101" s="32" t="s">
        <v>68</v>
      </c>
      <c r="D101" s="79" t="str">
        <f>INDEX('[1]Age'!$D$3:$D$200,MATCH(E101,'[1]Age'!$B$3:$B$200,0))</f>
        <v>75_79</v>
      </c>
      <c r="E101" s="68" t="s">
        <v>61</v>
      </c>
      <c r="F101" s="57">
        <v>73.9</v>
      </c>
      <c r="G101" s="57">
        <v>69.3</v>
      </c>
      <c r="H101" s="57">
        <v>65.4</v>
      </c>
      <c r="I101" s="57">
        <v>103.6</v>
      </c>
      <c r="J101" s="57">
        <v>97.386</v>
      </c>
      <c r="K101" s="57">
        <v>91.5</v>
      </c>
      <c r="L101" s="57">
        <v>60.2</v>
      </c>
      <c r="M101" s="57">
        <v>56.3</v>
      </c>
      <c r="N101" s="57">
        <v>53.2</v>
      </c>
    </row>
    <row r="102" spans="1:14" ht="15">
      <c r="A102" s="29">
        <v>5</v>
      </c>
      <c r="B102" s="28" t="str">
        <f>INDEX('[1]urban'!$D$3:$D$99,MATCH(C102,'[1]urban'!$B$3:$B$99,0))</f>
        <v>RUR</v>
      </c>
      <c r="C102" s="32" t="s">
        <v>68</v>
      </c>
      <c r="D102" s="79" t="str">
        <f>INDEX('[1]Age'!$D$3:$D$200,MATCH(E102,'[1]Age'!$B$3:$B$200,0))</f>
        <v>80_84</v>
      </c>
      <c r="E102" s="68" t="s">
        <v>62</v>
      </c>
      <c r="F102" s="57">
        <v>111.4</v>
      </c>
      <c r="G102" s="57">
        <v>106.4</v>
      </c>
      <c r="H102" s="57">
        <v>104.6</v>
      </c>
      <c r="I102" s="57">
        <v>144.4</v>
      </c>
      <c r="J102" s="57">
        <v>137.523</v>
      </c>
      <c r="K102" s="57">
        <v>135.8</v>
      </c>
      <c r="L102" s="57">
        <v>100.5</v>
      </c>
      <c r="M102" s="57">
        <v>95.6</v>
      </c>
      <c r="N102" s="57">
        <v>93.3</v>
      </c>
    </row>
    <row r="103" spans="1:14" ht="22.5">
      <c r="A103" s="29">
        <v>5</v>
      </c>
      <c r="B103" s="28" t="str">
        <f>INDEX('[1]urban'!$D$3:$D$99,MATCH(C103,'[1]urban'!$B$3:$B$99,0))</f>
        <v>RUR</v>
      </c>
      <c r="C103" s="32" t="s">
        <v>68</v>
      </c>
      <c r="D103" s="79" t="str">
        <f>INDEX('[1]Age'!$D$3:$D$200,MATCH(E103,'[1]Age'!$B$3:$B$200,0))</f>
        <v>85_</v>
      </c>
      <c r="E103" s="68" t="s">
        <v>70</v>
      </c>
      <c r="F103" s="57">
        <v>199.5</v>
      </c>
      <c r="G103" s="57">
        <v>183.1</v>
      </c>
      <c r="H103" s="57">
        <v>179.4</v>
      </c>
      <c r="I103" s="57">
        <v>211.9</v>
      </c>
      <c r="J103" s="57">
        <v>194.8</v>
      </c>
      <c r="K103" s="57">
        <v>185.4</v>
      </c>
      <c r="L103" s="57">
        <v>197.2</v>
      </c>
      <c r="M103" s="57">
        <v>180.9</v>
      </c>
      <c r="N103" s="57">
        <v>178.2</v>
      </c>
    </row>
    <row r="104" spans="1:14" ht="15">
      <c r="A104" s="29">
        <v>5</v>
      </c>
      <c r="B104" s="28" t="str">
        <f>INDEX('[1]urban'!$D$3:$D$99,MATCH(C104,'[1]urban'!$B$3:$B$99,0))</f>
        <v>URB</v>
      </c>
      <c r="C104" s="32" t="s">
        <v>69</v>
      </c>
      <c r="D104" s="79" t="str">
        <f>INDEX('[1]Age'!$D$3:$D$200,MATCH(E104,'[1]Age'!$B$3:$B$200,0))</f>
        <v>TOT</v>
      </c>
      <c r="E104" s="67" t="s">
        <v>72</v>
      </c>
      <c r="F104" s="57">
        <v>13.5</v>
      </c>
      <c r="G104" s="57">
        <v>12.85</v>
      </c>
      <c r="H104" s="57">
        <v>12.8</v>
      </c>
      <c r="I104" s="57">
        <v>15.2</v>
      </c>
      <c r="J104" s="57">
        <v>14.502</v>
      </c>
      <c r="K104" s="57">
        <v>14.2</v>
      </c>
      <c r="L104" s="57">
        <v>12.1</v>
      </c>
      <c r="M104" s="57">
        <v>11.46</v>
      </c>
      <c r="N104" s="57">
        <v>11.5</v>
      </c>
    </row>
    <row r="105" spans="1:14" ht="15">
      <c r="A105" s="29">
        <v>5</v>
      </c>
      <c r="B105" s="28" t="str">
        <f>INDEX('[1]urban'!$D$3:$D$99,MATCH(C105,'[1]urban'!$B$3:$B$99,0))</f>
        <v>URB</v>
      </c>
      <c r="C105" s="32" t="s">
        <v>69</v>
      </c>
      <c r="D105" s="79">
        <f>INDEX('[1]Age'!$D$3:$D$200,MATCH(E105,'[1]Age'!$B$3:$B$200,0))</f>
        <v>0</v>
      </c>
      <c r="E105" s="68">
        <v>0</v>
      </c>
      <c r="F105" s="57">
        <v>6.9</v>
      </c>
      <c r="G105" s="57">
        <v>6.6</v>
      </c>
      <c r="H105" s="57">
        <v>8.1</v>
      </c>
      <c r="I105" s="57">
        <v>7.6</v>
      </c>
      <c r="J105" s="57">
        <v>7.5</v>
      </c>
      <c r="K105" s="57">
        <v>8.9</v>
      </c>
      <c r="L105" s="57">
        <v>6.1</v>
      </c>
      <c r="M105" s="57">
        <v>5.8</v>
      </c>
      <c r="N105" s="57">
        <v>7.2</v>
      </c>
    </row>
    <row r="106" spans="1:14" ht="15">
      <c r="A106" s="29">
        <v>5</v>
      </c>
      <c r="B106" s="28" t="str">
        <f>INDEX('[1]urban'!$D$3:$D$99,MATCH(C106,'[1]urban'!$B$3:$B$99,0))</f>
        <v>URB</v>
      </c>
      <c r="C106" s="32" t="s">
        <v>69</v>
      </c>
      <c r="D106" s="79" t="str">
        <f>INDEX('[1]Age'!$D$3:$D$206,MATCH(E106,'[1]Age'!$B$3:$B$206,0))</f>
        <v>1_4</v>
      </c>
      <c r="E106" s="69" t="s">
        <v>53</v>
      </c>
      <c r="F106" s="57">
        <v>0.5</v>
      </c>
      <c r="G106" s="57">
        <v>0.437</v>
      </c>
      <c r="H106" s="57">
        <v>0.4</v>
      </c>
      <c r="I106" s="57">
        <v>0.5</v>
      </c>
      <c r="J106" s="57">
        <v>0.483</v>
      </c>
      <c r="K106" s="57">
        <v>0.5</v>
      </c>
      <c r="L106" s="57">
        <v>0.4</v>
      </c>
      <c r="M106" s="57">
        <v>0.389</v>
      </c>
      <c r="N106" s="57">
        <v>0.4</v>
      </c>
    </row>
    <row r="107" spans="1:14" ht="15">
      <c r="A107" s="29">
        <v>5</v>
      </c>
      <c r="B107" s="28" t="str">
        <f>INDEX('[1]urban'!$D$3:$D$99,MATCH(C107,'[1]urban'!$B$3:$B$99,0))</f>
        <v>URB</v>
      </c>
      <c r="C107" s="32" t="s">
        <v>69</v>
      </c>
      <c r="D107" s="79" t="str">
        <f>INDEX('[1]Age'!$D$3:$D$200,MATCH(E107,'[1]Age'!$B$3:$B$200,0))</f>
        <v>5_9</v>
      </c>
      <c r="E107" s="69" t="s">
        <v>54</v>
      </c>
      <c r="F107" s="57">
        <v>0.3</v>
      </c>
      <c r="G107" s="57">
        <v>0.249</v>
      </c>
      <c r="H107" s="57">
        <v>0.2</v>
      </c>
      <c r="I107" s="57">
        <v>0.3</v>
      </c>
      <c r="J107" s="57">
        <v>0.282</v>
      </c>
      <c r="K107" s="57">
        <v>0.3</v>
      </c>
      <c r="L107" s="57">
        <v>0.2</v>
      </c>
      <c r="M107" s="57">
        <v>0.214</v>
      </c>
      <c r="N107" s="57">
        <v>0.2</v>
      </c>
    </row>
    <row r="108" spans="1:14" ht="15">
      <c r="A108" s="29">
        <v>5</v>
      </c>
      <c r="B108" s="28" t="str">
        <f>INDEX('[1]urban'!$D$3:$D$99,MATCH(C108,'[1]urban'!$B$3:$B$99,0))</f>
        <v>URB</v>
      </c>
      <c r="C108" s="32" t="s">
        <v>69</v>
      </c>
      <c r="D108" s="79" t="str">
        <f>INDEX('[1]Age'!$D$3:$D$200,MATCH(E108,'[1]Age'!$B$3:$B$200,0))</f>
        <v>10_14</v>
      </c>
      <c r="E108" s="69" t="s">
        <v>55</v>
      </c>
      <c r="F108" s="57">
        <v>0.3</v>
      </c>
      <c r="G108" s="57">
        <v>0.276</v>
      </c>
      <c r="H108" s="57">
        <v>0.3</v>
      </c>
      <c r="I108" s="57">
        <v>0.3</v>
      </c>
      <c r="J108" s="57">
        <v>0.327</v>
      </c>
      <c r="K108" s="57">
        <v>0.3</v>
      </c>
      <c r="L108" s="57">
        <v>0.2</v>
      </c>
      <c r="M108" s="57">
        <v>0.223</v>
      </c>
      <c r="N108" s="57">
        <v>0.2</v>
      </c>
    </row>
    <row r="109" spans="1:14" ht="15">
      <c r="A109" s="29">
        <v>5</v>
      </c>
      <c r="B109" s="28" t="str">
        <f>INDEX('[1]urban'!$D$3:$D$99,MATCH(C109,'[1]urban'!$B$3:$B$99,0))</f>
        <v>URB</v>
      </c>
      <c r="C109" s="32" t="s">
        <v>69</v>
      </c>
      <c r="D109" s="79" t="str">
        <f>INDEX('[1]Age'!$D$3:$D$200,MATCH(E109,'[1]Age'!$B$3:$B$200,0))</f>
        <v>15_19</v>
      </c>
      <c r="E109" s="68" t="s">
        <v>40</v>
      </c>
      <c r="F109" s="57">
        <v>0.7</v>
      </c>
      <c r="G109" s="57">
        <v>0.678</v>
      </c>
      <c r="H109" s="57">
        <v>0.7</v>
      </c>
      <c r="I109" s="57">
        <v>1</v>
      </c>
      <c r="J109" s="57">
        <v>0.924</v>
      </c>
      <c r="K109" s="57">
        <v>0.9</v>
      </c>
      <c r="L109" s="57">
        <v>0.4</v>
      </c>
      <c r="M109" s="57">
        <v>0.427</v>
      </c>
      <c r="N109" s="57">
        <v>0.4</v>
      </c>
    </row>
    <row r="110" spans="1:14" ht="15">
      <c r="A110" s="29">
        <v>5</v>
      </c>
      <c r="B110" s="28" t="str">
        <f>INDEX('[1]urban'!$D$3:$D$99,MATCH(C110,'[1]urban'!$B$3:$B$99,0))</f>
        <v>URB</v>
      </c>
      <c r="C110" s="32" t="s">
        <v>69</v>
      </c>
      <c r="D110" s="79" t="str">
        <f>INDEX('[1]Age'!$D$3:$D$200,MATCH(E110,'[1]Age'!$B$3:$B$200,0))</f>
        <v>20_24</v>
      </c>
      <c r="E110" s="68" t="s">
        <v>41</v>
      </c>
      <c r="F110" s="57">
        <v>1.4</v>
      </c>
      <c r="G110" s="57">
        <v>1.362</v>
      </c>
      <c r="H110" s="57">
        <v>1.3</v>
      </c>
      <c r="I110" s="57">
        <v>2.2</v>
      </c>
      <c r="J110" s="57">
        <v>2.064</v>
      </c>
      <c r="K110" s="57">
        <v>2</v>
      </c>
      <c r="L110" s="57">
        <v>0.7</v>
      </c>
      <c r="M110" s="57">
        <v>0.66</v>
      </c>
      <c r="N110" s="57">
        <v>0.6</v>
      </c>
    </row>
    <row r="111" spans="1:14" ht="15">
      <c r="A111" s="29">
        <v>5</v>
      </c>
      <c r="B111" s="28" t="str">
        <f>INDEX('[1]urban'!$D$3:$D$99,MATCH(C111,'[1]urban'!$B$3:$B$99,0))</f>
        <v>URB</v>
      </c>
      <c r="C111" s="32" t="s">
        <v>69</v>
      </c>
      <c r="D111" s="79" t="str">
        <f>INDEX('[1]Age'!$D$3:$D$200,MATCH(E111,'[1]Age'!$B$3:$B$200,0))</f>
        <v>25_29</v>
      </c>
      <c r="E111" s="68" t="s">
        <v>42</v>
      </c>
      <c r="F111" s="57">
        <v>2.7</v>
      </c>
      <c r="G111" s="57">
        <v>2.484</v>
      </c>
      <c r="H111" s="57">
        <v>2.3</v>
      </c>
      <c r="I111" s="57">
        <v>4.2</v>
      </c>
      <c r="J111" s="57">
        <v>3.815</v>
      </c>
      <c r="K111" s="57">
        <v>3.6</v>
      </c>
      <c r="L111" s="57">
        <v>1.2</v>
      </c>
      <c r="M111" s="57">
        <v>1.175</v>
      </c>
      <c r="N111" s="57">
        <v>1</v>
      </c>
    </row>
    <row r="112" spans="1:14" ht="15">
      <c r="A112" s="29">
        <v>5</v>
      </c>
      <c r="B112" s="28" t="str">
        <f>INDEX('[1]urban'!$D$3:$D$99,MATCH(C112,'[1]urban'!$B$3:$B$99,0))</f>
        <v>URB</v>
      </c>
      <c r="C112" s="32" t="s">
        <v>69</v>
      </c>
      <c r="D112" s="79" t="str">
        <f>INDEX('[1]Age'!$D$3:$D$200,MATCH(E112,'[1]Age'!$B$3:$B$200,0))</f>
        <v>30_34</v>
      </c>
      <c r="E112" s="68" t="s">
        <v>43</v>
      </c>
      <c r="F112" s="57">
        <v>4.1</v>
      </c>
      <c r="G112" s="57">
        <v>3.994</v>
      </c>
      <c r="H112" s="57">
        <v>3.8</v>
      </c>
      <c r="I112" s="57">
        <v>6.6</v>
      </c>
      <c r="J112" s="57">
        <v>6.24</v>
      </c>
      <c r="K112" s="57">
        <v>6</v>
      </c>
      <c r="L112" s="57">
        <v>1.8</v>
      </c>
      <c r="M112" s="57">
        <v>1.832</v>
      </c>
      <c r="N112" s="57">
        <v>1.7</v>
      </c>
    </row>
    <row r="113" spans="1:14" ht="15">
      <c r="A113" s="29">
        <v>5</v>
      </c>
      <c r="B113" s="28" t="str">
        <f>INDEX('[1]urban'!$D$3:$D$99,MATCH(C113,'[1]urban'!$B$3:$B$99,0))</f>
        <v>URB</v>
      </c>
      <c r="C113" s="32" t="s">
        <v>69</v>
      </c>
      <c r="D113" s="79" t="str">
        <f>INDEX('[1]Age'!$D$3:$D$200,MATCH(E113,'[1]Age'!$B$3:$B$200,0))</f>
        <v>35_39</v>
      </c>
      <c r="E113" s="68" t="s">
        <v>44</v>
      </c>
      <c r="F113" s="57">
        <v>4.9</v>
      </c>
      <c r="G113" s="57">
        <v>4.776</v>
      </c>
      <c r="H113" s="57">
        <v>4.7</v>
      </c>
      <c r="I113" s="57">
        <v>7.6</v>
      </c>
      <c r="J113" s="57">
        <v>7.479</v>
      </c>
      <c r="K113" s="57">
        <v>7.3</v>
      </c>
      <c r="L113" s="57">
        <v>2.3</v>
      </c>
      <c r="M113" s="57">
        <v>2.247</v>
      </c>
      <c r="N113" s="57">
        <v>2.2</v>
      </c>
    </row>
    <row r="114" spans="1:14" ht="15">
      <c r="A114" s="29">
        <v>5</v>
      </c>
      <c r="B114" s="28" t="str">
        <f>INDEX('[1]urban'!$D$3:$D$99,MATCH(C114,'[1]urban'!$B$3:$B$99,0))</f>
        <v>URB</v>
      </c>
      <c r="C114" s="32" t="s">
        <v>69</v>
      </c>
      <c r="D114" s="79" t="str">
        <f>INDEX('[1]Age'!$D$3:$D$200,MATCH(E114,'[1]Age'!$B$3:$B$200,0))</f>
        <v>40_44</v>
      </c>
      <c r="E114" s="68" t="s">
        <v>45</v>
      </c>
      <c r="F114" s="57">
        <v>6</v>
      </c>
      <c r="G114" s="57">
        <v>5.671</v>
      </c>
      <c r="H114" s="57">
        <v>5.4</v>
      </c>
      <c r="I114" s="57">
        <v>9.3</v>
      </c>
      <c r="J114" s="57">
        <v>8.708</v>
      </c>
      <c r="K114" s="57">
        <v>8.2</v>
      </c>
      <c r="L114" s="57">
        <v>3</v>
      </c>
      <c r="M114" s="57">
        <v>2.889</v>
      </c>
      <c r="N114" s="57">
        <v>2.8</v>
      </c>
    </row>
    <row r="115" spans="1:14" ht="15">
      <c r="A115" s="29">
        <v>5</v>
      </c>
      <c r="B115" s="28" t="str">
        <f>INDEX('[1]urban'!$D$3:$D$99,MATCH(C115,'[1]urban'!$B$3:$B$99,0))</f>
        <v>URB</v>
      </c>
      <c r="C115" s="32" t="s">
        <v>69</v>
      </c>
      <c r="D115" s="79" t="str">
        <f>INDEX('[1]Age'!$D$3:$D$200,MATCH(E115,'[1]Age'!$B$3:$B$200,0))</f>
        <v>45_49</v>
      </c>
      <c r="E115" s="68" t="s">
        <v>46</v>
      </c>
      <c r="F115" s="57">
        <v>8</v>
      </c>
      <c r="G115" s="57">
        <v>7.584</v>
      </c>
      <c r="H115" s="57">
        <v>7.2</v>
      </c>
      <c r="I115" s="57">
        <v>12.7</v>
      </c>
      <c r="J115" s="57">
        <v>11.999</v>
      </c>
      <c r="K115" s="57">
        <v>11.3</v>
      </c>
      <c r="L115" s="57">
        <v>4</v>
      </c>
      <c r="M115" s="57">
        <v>3.796</v>
      </c>
      <c r="N115" s="57">
        <v>3.7</v>
      </c>
    </row>
    <row r="116" spans="1:14" ht="15">
      <c r="A116" s="29">
        <v>5</v>
      </c>
      <c r="B116" s="28" t="str">
        <f>INDEX('[1]urban'!$D$3:$D$99,MATCH(C116,'[1]urban'!$B$3:$B$99,0))</f>
        <v>URB</v>
      </c>
      <c r="C116" s="32" t="s">
        <v>69</v>
      </c>
      <c r="D116" s="79" t="str">
        <f>INDEX('[1]Age'!$D$3:$D$200,MATCH(E116,'[1]Age'!$B$3:$B$200,0))</f>
        <v>50_54</v>
      </c>
      <c r="E116" s="68" t="s">
        <v>56</v>
      </c>
      <c r="F116" s="57">
        <v>11.1</v>
      </c>
      <c r="G116" s="57">
        <v>10.422</v>
      </c>
      <c r="H116" s="57">
        <v>9.9</v>
      </c>
      <c r="I116" s="57">
        <v>17.9</v>
      </c>
      <c r="J116" s="57">
        <v>16.732</v>
      </c>
      <c r="K116" s="57">
        <v>15.8</v>
      </c>
      <c r="L116" s="57">
        <v>5.6</v>
      </c>
      <c r="M116" s="57">
        <v>5.379</v>
      </c>
      <c r="N116" s="57">
        <v>5.1</v>
      </c>
    </row>
    <row r="117" spans="1:14" ht="15">
      <c r="A117" s="29">
        <v>5</v>
      </c>
      <c r="B117" s="28" t="str">
        <f>INDEX('[1]urban'!$D$3:$D$99,MATCH(C117,'[1]urban'!$B$3:$B$99,0))</f>
        <v>URB</v>
      </c>
      <c r="C117" s="32" t="s">
        <v>69</v>
      </c>
      <c r="D117" s="79" t="str">
        <f>INDEX('[1]Age'!$D$3:$D$200,MATCH(E117,'[1]Age'!$B$3:$B$200,0))</f>
        <v>55_59</v>
      </c>
      <c r="E117" s="68" t="s">
        <v>57</v>
      </c>
      <c r="F117" s="57">
        <v>15.7</v>
      </c>
      <c r="G117" s="57">
        <v>14.807</v>
      </c>
      <c r="H117" s="57">
        <v>14.1</v>
      </c>
      <c r="I117" s="57">
        <v>25.5</v>
      </c>
      <c r="J117" s="57">
        <v>24.13</v>
      </c>
      <c r="K117" s="57">
        <v>22.9</v>
      </c>
      <c r="L117" s="57">
        <v>8.6</v>
      </c>
      <c r="M117" s="57">
        <v>8.021</v>
      </c>
      <c r="N117" s="57">
        <v>7.7</v>
      </c>
    </row>
    <row r="118" spans="1:14" ht="15">
      <c r="A118" s="29">
        <v>5</v>
      </c>
      <c r="B118" s="28" t="str">
        <f>INDEX('[1]urban'!$D$3:$D$99,MATCH(C118,'[1]urban'!$B$3:$B$99,0))</f>
        <v>URB</v>
      </c>
      <c r="C118" s="32" t="s">
        <v>69</v>
      </c>
      <c r="D118" s="79" t="str">
        <f>INDEX('[1]Age'!$D$3:$D$200,MATCH(E118,'[1]Age'!$B$3:$B$200,0))</f>
        <v>60_64</v>
      </c>
      <c r="E118" s="68" t="s">
        <v>58</v>
      </c>
      <c r="F118" s="57">
        <v>21.9</v>
      </c>
      <c r="G118" s="57">
        <v>20.895</v>
      </c>
      <c r="H118" s="57">
        <v>20</v>
      </c>
      <c r="I118" s="57">
        <v>35.7</v>
      </c>
      <c r="J118" s="57">
        <v>34.238</v>
      </c>
      <c r="K118" s="57">
        <v>32.8</v>
      </c>
      <c r="L118" s="57">
        <v>12.5</v>
      </c>
      <c r="M118" s="57">
        <v>11.878</v>
      </c>
      <c r="N118" s="57">
        <v>11.4</v>
      </c>
    </row>
    <row r="119" spans="1:14" ht="15">
      <c r="A119" s="29">
        <v>5</v>
      </c>
      <c r="B119" s="28" t="str">
        <f>INDEX('[1]urban'!$D$3:$D$99,MATCH(C119,'[1]urban'!$B$3:$B$99,0))</f>
        <v>URB</v>
      </c>
      <c r="C119" s="32" t="s">
        <v>69</v>
      </c>
      <c r="D119" s="79" t="str">
        <f>INDEX('[1]Age'!$D$3:$D$200,MATCH(E119,'[1]Age'!$B$3:$B$200,0))</f>
        <v>65_69</v>
      </c>
      <c r="E119" s="68" t="s">
        <v>59</v>
      </c>
      <c r="F119" s="57">
        <v>29.9</v>
      </c>
      <c r="G119" s="57">
        <v>27.535</v>
      </c>
      <c r="H119" s="57">
        <v>26.1</v>
      </c>
      <c r="I119" s="57">
        <v>48.2</v>
      </c>
      <c r="J119" s="57">
        <v>43.947</v>
      </c>
      <c r="K119" s="57">
        <v>41.8</v>
      </c>
      <c r="L119" s="57">
        <v>19.2</v>
      </c>
      <c r="M119" s="57">
        <v>17.749</v>
      </c>
      <c r="N119" s="57">
        <v>16.6</v>
      </c>
    </row>
    <row r="120" spans="1:14" ht="15">
      <c r="A120" s="29">
        <v>5</v>
      </c>
      <c r="B120" s="28" t="str">
        <f>INDEX('[1]urban'!$D$3:$D$99,MATCH(C120,'[1]urban'!$B$3:$B$99,0))</f>
        <v>URB</v>
      </c>
      <c r="C120" s="32" t="s">
        <v>69</v>
      </c>
      <c r="D120" s="79" t="str">
        <f>INDEX('[1]Age'!$D$3:$D$200,MATCH(E120,'[1]Age'!$B$3:$B$200,0))</f>
        <v>70_74</v>
      </c>
      <c r="E120" s="68" t="s">
        <v>60</v>
      </c>
      <c r="F120" s="57">
        <v>42.9</v>
      </c>
      <c r="G120" s="57">
        <v>40.1</v>
      </c>
      <c r="H120" s="57">
        <v>40.2</v>
      </c>
      <c r="I120" s="57">
        <v>66.5</v>
      </c>
      <c r="J120" s="57">
        <v>62.503</v>
      </c>
      <c r="K120" s="57">
        <v>62.8</v>
      </c>
      <c r="L120" s="57">
        <v>31.1</v>
      </c>
      <c r="M120" s="57">
        <v>29</v>
      </c>
      <c r="N120" s="57">
        <v>29</v>
      </c>
    </row>
    <row r="121" spans="1:14" ht="15">
      <c r="A121" s="29">
        <v>5</v>
      </c>
      <c r="B121" s="28" t="str">
        <f>INDEX('[1]urban'!$D$3:$D$99,MATCH(C121,'[1]urban'!$B$3:$B$99,0))</f>
        <v>URB</v>
      </c>
      <c r="C121" s="32" t="s">
        <v>69</v>
      </c>
      <c r="D121" s="79" t="str">
        <f>INDEX('[1]Age'!$D$3:$D$200,MATCH(E121,'[1]Age'!$B$3:$B$200,0))</f>
        <v>75_79</v>
      </c>
      <c r="E121" s="68" t="s">
        <v>61</v>
      </c>
      <c r="F121" s="57">
        <v>68</v>
      </c>
      <c r="G121" s="57">
        <v>62.3</v>
      </c>
      <c r="H121" s="57">
        <v>60.4</v>
      </c>
      <c r="I121" s="57">
        <v>94.9</v>
      </c>
      <c r="J121" s="57">
        <v>88.578</v>
      </c>
      <c r="K121" s="57">
        <v>85.7</v>
      </c>
      <c r="L121" s="57">
        <v>56.8</v>
      </c>
      <c r="M121" s="57">
        <v>51.3</v>
      </c>
      <c r="N121" s="57">
        <v>49.6</v>
      </c>
    </row>
    <row r="122" spans="1:14" ht="15">
      <c r="A122" s="29">
        <v>5</v>
      </c>
      <c r="B122" s="28" t="str">
        <f>INDEX('[1]urban'!$D$3:$D$99,MATCH(C122,'[1]urban'!$B$3:$B$99,0))</f>
        <v>URB</v>
      </c>
      <c r="C122" s="32" t="s">
        <v>69</v>
      </c>
      <c r="D122" s="79" t="str">
        <f>INDEX('[1]Age'!$D$3:$D$200,MATCH(E122,'[1]Age'!$B$3:$B$200,0))</f>
        <v>80_84</v>
      </c>
      <c r="E122" s="68" t="s">
        <v>62</v>
      </c>
      <c r="F122" s="57">
        <v>107.7</v>
      </c>
      <c r="G122" s="57">
        <v>100.2</v>
      </c>
      <c r="H122" s="57">
        <v>100.5</v>
      </c>
      <c r="I122" s="57">
        <v>135.5</v>
      </c>
      <c r="J122" s="57">
        <v>126.716</v>
      </c>
      <c r="K122" s="57">
        <v>126.3</v>
      </c>
      <c r="L122" s="57">
        <v>98.1</v>
      </c>
      <c r="M122" s="57">
        <v>90.9</v>
      </c>
      <c r="N122" s="57">
        <v>91.5</v>
      </c>
    </row>
    <row r="123" spans="1:14" ht="22.5">
      <c r="A123" s="29">
        <v>5</v>
      </c>
      <c r="B123" s="28" t="str">
        <f>INDEX('[1]urban'!$D$3:$D$99,MATCH(C123,'[1]urban'!$B$3:$B$99,0))</f>
        <v>URB</v>
      </c>
      <c r="C123" s="32" t="s">
        <v>69</v>
      </c>
      <c r="D123" s="79" t="str">
        <f>INDEX('[1]Age'!$D$3:$D$200,MATCH(E123,'[1]Age'!$B$3:$B$200,0))</f>
        <v>85_</v>
      </c>
      <c r="E123" s="68" t="s">
        <v>70</v>
      </c>
      <c r="F123" s="57">
        <v>187</v>
      </c>
      <c r="G123" s="57">
        <v>171.3</v>
      </c>
      <c r="H123" s="57">
        <v>171.7</v>
      </c>
      <c r="I123" s="57">
        <v>194.7</v>
      </c>
      <c r="J123" s="57">
        <v>177.1</v>
      </c>
      <c r="K123" s="57">
        <v>177.8</v>
      </c>
      <c r="L123" s="57">
        <v>184.8</v>
      </c>
      <c r="M123" s="57">
        <v>169.5</v>
      </c>
      <c r="N123" s="57">
        <v>169.8</v>
      </c>
    </row>
    <row r="124" spans="3:14" ht="13.5">
      <c r="C124" s="7"/>
      <c r="G124" s="20"/>
      <c r="H124" s="6"/>
      <c r="I124" s="7"/>
      <c r="J124" s="20"/>
      <c r="K124" s="6"/>
      <c r="L124" s="7"/>
      <c r="M124" s="20"/>
      <c r="N124" s="6"/>
    </row>
    <row r="125" spans="3:14" ht="13.5">
      <c r="C125" s="7"/>
      <c r="G125" s="20"/>
      <c r="H125" s="6"/>
      <c r="I125" s="7"/>
      <c r="J125" s="20"/>
      <c r="K125" s="6"/>
      <c r="L125" s="7"/>
      <c r="M125" s="20"/>
      <c r="N125" s="6"/>
    </row>
    <row r="126" spans="3:14" ht="13.5">
      <c r="C126" s="7"/>
      <c r="G126" s="20"/>
      <c r="H126" s="6"/>
      <c r="I126" s="7"/>
      <c r="J126" s="20"/>
      <c r="K126" s="6"/>
      <c r="L126" s="7"/>
      <c r="M126" s="20"/>
      <c r="N126" s="6"/>
    </row>
    <row r="127" spans="3:14" ht="13.5">
      <c r="C127" s="7"/>
      <c r="G127" s="20"/>
      <c r="H127" s="6"/>
      <c r="I127" s="7"/>
      <c r="J127" s="20"/>
      <c r="K127" s="6"/>
      <c r="L127" s="7"/>
      <c r="M127" s="20"/>
      <c r="N127" s="6"/>
    </row>
    <row r="128" spans="3:14" ht="13.5">
      <c r="C128" s="7"/>
      <c r="G128" s="20"/>
      <c r="H128" s="6"/>
      <c r="I128" s="7"/>
      <c r="J128" s="20"/>
      <c r="K128" s="6"/>
      <c r="L128" s="7"/>
      <c r="M128" s="20"/>
      <c r="N128" s="6"/>
    </row>
  </sheetData>
  <sheetProtection/>
  <mergeCells count="2">
    <mergeCell ref="B1:I1"/>
    <mergeCell ref="D2:I2"/>
  </mergeCells>
  <hyperlinks>
    <hyperlink ref="D32" r:id="rId1" display="http://www.gks.ru/bgd/regl/B13_16/Main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33">
        <v>1960</v>
      </c>
      <c r="F9" s="34">
        <v>102040</v>
      </c>
      <c r="G9" s="34">
        <v>46241</v>
      </c>
      <c r="H9" s="34">
        <v>55799</v>
      </c>
    </row>
    <row r="10" spans="5:8" ht="14.25">
      <c r="E10" s="33">
        <v>1965</v>
      </c>
      <c r="F10" s="34">
        <v>53798</v>
      </c>
      <c r="G10" s="34">
        <v>28655</v>
      </c>
      <c r="H10" s="34">
        <v>25143</v>
      </c>
    </row>
    <row r="11" spans="5:8" ht="14.25">
      <c r="E11" s="33">
        <v>1970</v>
      </c>
      <c r="F11" s="34">
        <v>43511</v>
      </c>
      <c r="G11" s="34">
        <v>26349</v>
      </c>
      <c r="H11" s="34">
        <v>17162</v>
      </c>
    </row>
    <row r="12" spans="5:8" ht="14.25">
      <c r="E12" s="33">
        <v>1975</v>
      </c>
      <c r="F12" s="34">
        <v>49806</v>
      </c>
      <c r="G12" s="34">
        <v>32127</v>
      </c>
      <c r="H12" s="34">
        <v>17679</v>
      </c>
    </row>
    <row r="13" spans="5:8" ht="14.25">
      <c r="E13" s="33">
        <v>1980</v>
      </c>
      <c r="F13" s="34">
        <v>48500</v>
      </c>
      <c r="G13" s="34">
        <v>32422</v>
      </c>
      <c r="H13" s="34">
        <v>16078</v>
      </c>
    </row>
    <row r="14" spans="5:8" ht="14.25">
      <c r="E14" s="33">
        <v>1981</v>
      </c>
      <c r="F14" s="34">
        <v>47992</v>
      </c>
      <c r="G14" s="34">
        <v>31567</v>
      </c>
      <c r="H14" s="34">
        <v>16425</v>
      </c>
    </row>
    <row r="15" spans="5:8" ht="14.25">
      <c r="E15" s="33">
        <v>1982</v>
      </c>
      <c r="F15" s="34">
        <v>46988</v>
      </c>
      <c r="G15" s="34">
        <v>31388</v>
      </c>
      <c r="H15" s="34">
        <v>15600</v>
      </c>
    </row>
    <row r="16" spans="5:8" ht="14.25">
      <c r="E16" s="33">
        <v>1983</v>
      </c>
      <c r="F16" s="34">
        <v>49188</v>
      </c>
      <c r="G16" s="34">
        <v>32856</v>
      </c>
      <c r="H16" s="34">
        <v>16332</v>
      </c>
    </row>
    <row r="17" spans="5:8" ht="14.25">
      <c r="E17" s="33">
        <v>1984</v>
      </c>
      <c r="F17" s="34">
        <v>50723</v>
      </c>
      <c r="G17" s="34">
        <v>33740</v>
      </c>
      <c r="H17" s="34">
        <v>16983</v>
      </c>
    </row>
    <row r="18" spans="5:8" ht="14.25">
      <c r="E18" s="33">
        <v>1985</v>
      </c>
      <c r="F18" s="34">
        <v>49381</v>
      </c>
      <c r="G18" s="34">
        <v>33153</v>
      </c>
      <c r="H18" s="34">
        <v>16228</v>
      </c>
    </row>
    <row r="19" spans="5:8" ht="14.25">
      <c r="E19" s="33">
        <v>1986</v>
      </c>
      <c r="F19" s="34">
        <v>47577</v>
      </c>
      <c r="G19" s="34">
        <v>32718</v>
      </c>
      <c r="H19" s="34">
        <v>14859</v>
      </c>
    </row>
    <row r="20" spans="5:8" ht="14.25">
      <c r="E20" s="33">
        <v>1987</v>
      </c>
      <c r="F20" s="34">
        <v>48509</v>
      </c>
      <c r="G20" s="34">
        <v>33120</v>
      </c>
      <c r="H20" s="34">
        <v>15389</v>
      </c>
    </row>
    <row r="21" spans="5:8" ht="14.25">
      <c r="E21" s="33">
        <v>1988</v>
      </c>
      <c r="F21" s="34">
        <v>44781</v>
      </c>
      <c r="G21" s="34">
        <v>30571</v>
      </c>
      <c r="H21" s="34">
        <v>14210</v>
      </c>
    </row>
    <row r="22" spans="5:8" ht="14.25">
      <c r="E22" s="33">
        <v>1989</v>
      </c>
      <c r="F22" s="34">
        <v>39030</v>
      </c>
      <c r="G22" s="34">
        <v>26671</v>
      </c>
      <c r="H22" s="34">
        <v>12359</v>
      </c>
    </row>
    <row r="23" spans="5:8" ht="14.25">
      <c r="E23" s="33">
        <v>1990</v>
      </c>
      <c r="F23" s="34">
        <v>35088</v>
      </c>
      <c r="G23" s="34">
        <v>23902</v>
      </c>
      <c r="H23" s="34">
        <v>11186</v>
      </c>
    </row>
    <row r="24" spans="5:8" ht="14.25">
      <c r="E24" s="33">
        <v>1991</v>
      </c>
      <c r="F24" s="34">
        <v>32492</v>
      </c>
      <c r="G24" s="34">
        <v>21549</v>
      </c>
      <c r="H24" s="34">
        <v>10943</v>
      </c>
    </row>
    <row r="25" spans="5:8" ht="14.25">
      <c r="E25" s="33">
        <v>1992</v>
      </c>
      <c r="F25" s="34">
        <v>29208</v>
      </c>
      <c r="G25" s="34">
        <v>19097</v>
      </c>
      <c r="H25" s="34">
        <v>10111</v>
      </c>
    </row>
    <row r="26" spans="5:8" ht="14.25">
      <c r="E26" s="33">
        <v>1993</v>
      </c>
      <c r="F26" s="34">
        <v>27946</v>
      </c>
      <c r="G26" s="34">
        <v>18106</v>
      </c>
      <c r="H26" s="34">
        <v>9840</v>
      </c>
    </row>
    <row r="27" spans="5:8" ht="14.25">
      <c r="E27" s="33">
        <v>1994</v>
      </c>
      <c r="F27" s="34">
        <v>26141</v>
      </c>
      <c r="G27" s="34">
        <v>17131</v>
      </c>
      <c r="H27" s="34">
        <v>9010</v>
      </c>
    </row>
    <row r="28" spans="5:8" ht="14.25">
      <c r="E28" s="33">
        <v>1995</v>
      </c>
      <c r="F28" s="34">
        <v>24840</v>
      </c>
      <c r="G28" s="34">
        <v>16258</v>
      </c>
      <c r="H28" s="34">
        <v>8582</v>
      </c>
    </row>
    <row r="29" spans="5:8" ht="14.25">
      <c r="E29" s="33">
        <v>1996</v>
      </c>
      <c r="F29" s="34">
        <v>22825</v>
      </c>
      <c r="G29" s="34">
        <v>14842</v>
      </c>
      <c r="H29" s="34">
        <v>7983</v>
      </c>
    </row>
    <row r="30" spans="5:8" ht="14.25">
      <c r="E30" s="33">
        <v>1997</v>
      </c>
      <c r="F30" s="34">
        <v>21735</v>
      </c>
      <c r="G30" s="34">
        <v>14034</v>
      </c>
      <c r="H30" s="34">
        <v>7701</v>
      </c>
    </row>
    <row r="31" spans="5:8" ht="14.25">
      <c r="E31" s="33">
        <v>1998</v>
      </c>
      <c r="F31" s="34">
        <v>21097</v>
      </c>
      <c r="G31" s="34">
        <v>13883</v>
      </c>
      <c r="H31" s="34">
        <v>7214</v>
      </c>
    </row>
    <row r="32" spans="5:8" ht="14.25">
      <c r="E32" s="33">
        <v>1999</v>
      </c>
      <c r="F32" s="34">
        <v>20731</v>
      </c>
      <c r="G32" s="34">
        <v>13657</v>
      </c>
      <c r="H32" s="34">
        <v>7074</v>
      </c>
    </row>
    <row r="33" spans="5:8" ht="14.25">
      <c r="E33" s="33">
        <v>2000</v>
      </c>
      <c r="F33" s="34">
        <v>19286</v>
      </c>
      <c r="G33" s="34">
        <v>12934</v>
      </c>
      <c r="H33" s="34">
        <v>6352</v>
      </c>
    </row>
    <row r="34" spans="5:8" ht="14.25">
      <c r="E34" s="33">
        <v>2001</v>
      </c>
      <c r="F34" s="34">
        <v>19104</v>
      </c>
      <c r="G34" s="34">
        <v>12899</v>
      </c>
      <c r="H34" s="34">
        <v>6205</v>
      </c>
    </row>
    <row r="35" spans="5:8" ht="14.25">
      <c r="E35" s="33">
        <v>2002</v>
      </c>
      <c r="F35" s="35">
        <v>18407</v>
      </c>
      <c r="G35" s="35">
        <v>12511</v>
      </c>
      <c r="H35" s="35">
        <v>5896</v>
      </c>
    </row>
    <row r="36" spans="5:8" ht="14.25">
      <c r="E36" s="33">
        <v>2003</v>
      </c>
      <c r="F36" s="35">
        <v>18142</v>
      </c>
      <c r="G36" s="35">
        <v>12235</v>
      </c>
      <c r="H36" s="35">
        <v>5907</v>
      </c>
    </row>
    <row r="37" spans="5:8" ht="14.25">
      <c r="E37" s="33">
        <v>2004</v>
      </c>
      <c r="F37" s="35">
        <v>17339</v>
      </c>
      <c r="G37" s="35">
        <v>11596</v>
      </c>
      <c r="H37" s="35">
        <v>5743</v>
      </c>
    </row>
    <row r="38" spans="5:8" ht="14.25">
      <c r="E38" s="33">
        <v>2005</v>
      </c>
      <c r="F38" s="34">
        <v>16073</v>
      </c>
      <c r="G38" s="34">
        <v>10716</v>
      </c>
      <c r="H38" s="34">
        <v>5357</v>
      </c>
    </row>
    <row r="39" spans="5:8" ht="14.25">
      <c r="E39" s="33">
        <v>2006</v>
      </c>
      <c r="F39" s="35">
        <v>15079</v>
      </c>
      <c r="G39" s="35">
        <v>9839</v>
      </c>
      <c r="H39" s="35">
        <v>5240</v>
      </c>
    </row>
    <row r="40" spans="5:8" ht="14.25">
      <c r="E40" s="33">
        <v>2007</v>
      </c>
      <c r="F40" s="34">
        <v>14858</v>
      </c>
      <c r="G40" s="34">
        <v>9497</v>
      </c>
      <c r="H40" s="34">
        <v>5361</v>
      </c>
    </row>
    <row r="41" spans="5:8" ht="15" thickBot="1">
      <c r="E41" s="36">
        <v>2008</v>
      </c>
      <c r="F41" s="37">
        <v>14436</v>
      </c>
      <c r="G41" s="37">
        <v>9273</v>
      </c>
      <c r="H41" s="37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2015-01-30T11:33:11Z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